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BUDGET" sheetId="1" r:id="rId1"/>
    <sheet name="JV INPUT" sheetId="2" r:id="rId2"/>
  </sheets>
  <definedNames>
    <definedName name="_xlnm.Print_Area" localSheetId="0">'BUDGET'!$A$1:$L$150</definedName>
  </definedNames>
  <calcPr fullCalcOnLoad="1"/>
</workbook>
</file>

<file path=xl/sharedStrings.xml><?xml version="1.0" encoding="utf-8"?>
<sst xmlns="http://schemas.openxmlformats.org/spreadsheetml/2006/main" count="116" uniqueCount="88">
  <si>
    <t>Project Director:</t>
  </si>
  <si>
    <t>Summary of Project Costs</t>
  </si>
  <si>
    <t>College/School:</t>
  </si>
  <si>
    <t>Total Direct Costs</t>
  </si>
  <si>
    <t>Department:</t>
  </si>
  <si>
    <t>Total F&amp;A Costs</t>
  </si>
  <si>
    <t>Total Cost Share</t>
  </si>
  <si>
    <t>Sponsor:</t>
  </si>
  <si>
    <t>Total Project Cost</t>
  </si>
  <si>
    <t>Project Period:</t>
  </si>
  <si>
    <t>Year 1</t>
  </si>
  <si>
    <t>Year 2</t>
  </si>
  <si>
    <t>Year 3</t>
  </si>
  <si>
    <t>Year 4</t>
  </si>
  <si>
    <t>Year 5</t>
  </si>
  <si>
    <t>Total</t>
  </si>
  <si>
    <t>Project Personnel</t>
  </si>
  <si>
    <t>Salaries</t>
  </si>
  <si>
    <t>(faculty &amp; staff)</t>
  </si>
  <si>
    <t>No. of Grad. Students</t>
  </si>
  <si>
    <t>Expendable Supplies/Services</t>
  </si>
  <si>
    <t xml:space="preserve"> </t>
  </si>
  <si>
    <t>Equipment</t>
  </si>
  <si>
    <t>Description:</t>
  </si>
  <si>
    <t>Total Equipment</t>
  </si>
  <si>
    <t>Travel</t>
  </si>
  <si>
    <t>Total Travel</t>
  </si>
  <si>
    <t>Total Direct Costs (TDC):</t>
  </si>
  <si>
    <t>Other Miscellaneous Cost Share</t>
  </si>
  <si>
    <t>TOTAL COST SHARING</t>
  </si>
  <si>
    <t xml:space="preserve">Graduate Student Salaries </t>
  </si>
  <si>
    <t>Salary (per year)</t>
  </si>
  <si>
    <t>Total Full-time Personnel</t>
  </si>
  <si>
    <t>Undergraduate support</t>
  </si>
  <si>
    <t>Total Grad. Salaries</t>
  </si>
  <si>
    <t>No. of Undergrad Students</t>
  </si>
  <si>
    <t>Total Undergrad Salaries</t>
  </si>
  <si>
    <t>Consultant Services</t>
  </si>
  <si>
    <t>Other Direct Costs</t>
  </si>
  <si>
    <t>Participant Support Costs</t>
  </si>
  <si>
    <t>1. Stipends</t>
  </si>
  <si>
    <t>2. Travel</t>
  </si>
  <si>
    <t>3. Subsistence</t>
  </si>
  <si>
    <t>4. Other</t>
  </si>
  <si>
    <t>Total Participant Support</t>
  </si>
  <si>
    <t>Domestic:</t>
  </si>
  <si>
    <t>Foreign:</t>
  </si>
  <si>
    <t>Total Other Direct Costs</t>
  </si>
  <si>
    <t>Effort</t>
  </si>
  <si>
    <t xml:space="preserve">Monthly </t>
  </si>
  <si>
    <t>Total No. of Participants</t>
  </si>
  <si>
    <t>Total Supplies/Services</t>
  </si>
  <si>
    <t>Total Consultant Services</t>
  </si>
  <si>
    <t>Consultant(s):</t>
  </si>
  <si>
    <t>AUBURN UNIVERSITY OFFICE OF SPONSORED PROGRAMS</t>
  </si>
  <si>
    <t>Subawards</t>
  </si>
  <si>
    <t>Institution(s):</t>
  </si>
  <si>
    <t>Total Subawards</t>
  </si>
  <si>
    <t>Monthly</t>
  </si>
  <si>
    <t>Total F&amp;A</t>
  </si>
  <si>
    <t xml:space="preserve">Salary </t>
  </si>
  <si>
    <r>
      <rPr>
        <b/>
        <sz val="14"/>
        <color indexed="8"/>
        <rFont val="Arial"/>
        <family val="2"/>
      </rPr>
      <t>COST SHARE BUDGET</t>
    </r>
    <r>
      <rPr>
        <sz val="14"/>
        <color indexed="8"/>
        <rFont val="Arial"/>
        <family val="2"/>
      </rPr>
      <t xml:space="preserve"> </t>
    </r>
    <r>
      <rPr>
        <i/>
        <sz val="12"/>
        <color indexed="8"/>
        <rFont val="Arial"/>
        <family val="2"/>
      </rPr>
      <t>(as applicable)</t>
    </r>
  </si>
  <si>
    <r>
      <t>Tuition</t>
    </r>
    <r>
      <rPr>
        <sz val="10"/>
        <color indexed="8"/>
        <rFont val="Arial"/>
        <family val="2"/>
      </rPr>
      <t xml:space="preserve"> (@ 10% of stipend)</t>
    </r>
  </si>
  <si>
    <t>F&amp;A Costs:</t>
  </si>
  <si>
    <t>MTDC</t>
  </si>
  <si>
    <t xml:space="preserve">F&amp;A Cost: </t>
  </si>
  <si>
    <t xml:space="preserve">Cost Share Exempt From F&amp;A </t>
  </si>
  <si>
    <t xml:space="preserve">AU Fact Sheet </t>
  </si>
  <si>
    <t>(for current AU F&amp;A rates)</t>
  </si>
  <si>
    <t>The following template is provided to allow AU Investigators to develop budgets for sponsored programs activities.  This budget is developed to allow for full Facilities and Administrative (F&amp;A) costs and reflects AU's Modified Total Direct Cost (MTDC) Base - Excludes Participant Support from base.</t>
  </si>
  <si>
    <t>DRAFT BUDGET TEMPLATE (AU MTDC - excludes Participant Support from base)</t>
  </si>
  <si>
    <t>(Full-time)</t>
  </si>
  <si>
    <t>(Part-time)</t>
  </si>
  <si>
    <t>Total Part-time Personnel</t>
  </si>
  <si>
    <t>Total Facilities and Administrative Costs</t>
  </si>
  <si>
    <t>Total Requested Funds</t>
  </si>
  <si>
    <r>
      <rPr>
        <b/>
        <sz val="10"/>
        <color indexed="8"/>
        <rFont val="Arial"/>
        <family val="2"/>
      </rPr>
      <t>AU F&amp;A on Subwards</t>
    </r>
    <r>
      <rPr>
        <sz val="10"/>
        <color indexed="8"/>
        <rFont val="Arial"/>
        <family val="2"/>
      </rPr>
      <t xml:space="preserve"> (based on first $25k of each subaward)</t>
    </r>
  </si>
  <si>
    <t>Total Direct Costs (including subawards)</t>
  </si>
  <si>
    <t>JV INPUTS</t>
  </si>
  <si>
    <t>ACCOUNT</t>
  </si>
  <si>
    <t>Cumulative</t>
  </si>
  <si>
    <t>700 Participant Support</t>
  </si>
  <si>
    <t>TOTAL</t>
  </si>
  <si>
    <r>
      <t>Fringe benefits</t>
    </r>
    <r>
      <rPr>
        <sz val="10"/>
        <color indexed="8"/>
        <rFont val="Arial"/>
        <family val="2"/>
      </rPr>
      <t xml:space="preserve"> (@ 31.1%)</t>
    </r>
  </si>
  <si>
    <t>Unrecovered F&amp;A</t>
  </si>
  <si>
    <r>
      <t>Fringe benefits</t>
    </r>
    <r>
      <rPr>
        <sz val="10"/>
        <color indexed="8"/>
        <rFont val="Arial"/>
        <family val="2"/>
      </rPr>
      <t xml:space="preserve"> (@ 32.5%)</t>
    </r>
  </si>
  <si>
    <r>
      <t>Fringe benefits</t>
    </r>
    <r>
      <rPr>
        <sz val="10"/>
        <color indexed="8"/>
        <rFont val="Arial"/>
        <family val="2"/>
      </rPr>
      <t xml:space="preserve"> (@ 12.6%)</t>
    </r>
  </si>
  <si>
    <r>
      <t>Fringe benefits</t>
    </r>
    <r>
      <rPr>
        <sz val="10"/>
        <color indexed="8"/>
        <rFont val="Arial"/>
        <family val="2"/>
      </rPr>
      <t xml:space="preserve"> (@ 2.9%)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</si>
</sst>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%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Geneva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i/>
      <sz val="8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Inherit"/>
      <family val="0"/>
    </font>
    <font>
      <sz val="7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33333"/>
      <name val="Inherit"/>
      <family val="0"/>
    </font>
    <font>
      <sz val="7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/>
      <right style="thin">
        <color indexed="22"/>
      </right>
      <top style="thin">
        <color indexed="9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/>
      <right/>
      <top style="thin">
        <color indexed="9"/>
      </top>
      <bottom>
        <color indexed="63"/>
      </bottom>
    </border>
    <border>
      <left/>
      <right style="thin">
        <color indexed="9"/>
      </right>
      <top style="thin">
        <color indexed="9"/>
      </top>
      <bottom>
        <color indexed="63"/>
      </bottom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 diagonalDown="1">
      <left style="thin">
        <color indexed="9"/>
      </left>
      <right style="thin">
        <color indexed="9"/>
      </right>
      <top>
        <color indexed="63"/>
      </top>
      <bottom style="thin"/>
      <diagonal style="thin">
        <color indexed="9"/>
      </diagonal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/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6" fillId="0" borderId="0">
      <alignment/>
      <protection/>
    </xf>
    <xf numFmtId="0" fontId="1" fillId="31" borderId="7" applyNumberFormat="0" applyFont="0" applyAlignment="0" applyProtection="0"/>
    <xf numFmtId="0" fontId="51" fillId="26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42" fontId="4" fillId="0" borderId="10" xfId="0" applyNumberFormat="1" applyFont="1" applyBorder="1" applyAlignment="1">
      <alignment/>
    </xf>
    <xf numFmtId="0" fontId="4" fillId="0" borderId="17" xfId="0" applyFont="1" applyBorder="1" applyAlignment="1">
      <alignment/>
    </xf>
    <xf numFmtId="42" fontId="4" fillId="0" borderId="18" xfId="0" applyNumberFormat="1" applyFont="1" applyBorder="1" applyAlignment="1">
      <alignment/>
    </xf>
    <xf numFmtId="42" fontId="5" fillId="0" borderId="19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9" xfId="0" applyFont="1" applyBorder="1" applyAlignment="1">
      <alignment/>
    </xf>
    <xf numFmtId="0" fontId="7" fillId="0" borderId="10" xfId="57" applyFont="1" applyBorder="1" applyAlignment="1">
      <alignment horizontal="center"/>
      <protection/>
    </xf>
    <xf numFmtId="0" fontId="8" fillId="0" borderId="10" xfId="57" applyFont="1" applyBorder="1">
      <alignment/>
      <protection/>
    </xf>
    <xf numFmtId="0" fontId="4" fillId="0" borderId="10" xfId="0" applyFont="1" applyBorder="1" applyAlignment="1">
      <alignment horizontal="right"/>
    </xf>
    <xf numFmtId="38" fontId="8" fillId="32" borderId="22" xfId="57" applyNumberFormat="1" applyFont="1" applyFill="1" applyBorder="1" applyAlignment="1">
      <alignment horizontal="right"/>
      <protection/>
    </xf>
    <xf numFmtId="38" fontId="8" fillId="32" borderId="23" xfId="57" applyNumberFormat="1" applyFont="1" applyFill="1" applyBorder="1" applyAlignment="1">
      <alignment horizontal="right"/>
      <protection/>
    </xf>
    <xf numFmtId="38" fontId="8" fillId="32" borderId="23" xfId="57" applyNumberFormat="1" applyFont="1" applyFill="1" applyBorder="1">
      <alignment/>
      <protection/>
    </xf>
    <xf numFmtId="0" fontId="4" fillId="0" borderId="24" xfId="0" applyFont="1" applyBorder="1" applyAlignment="1">
      <alignment/>
    </xf>
    <xf numFmtId="38" fontId="8" fillId="0" borderId="10" xfId="57" applyNumberFormat="1" applyFont="1" applyBorder="1">
      <alignment/>
      <protection/>
    </xf>
    <xf numFmtId="0" fontId="4" fillId="0" borderId="25" xfId="0" applyFont="1" applyBorder="1" applyAlignment="1">
      <alignment/>
    </xf>
    <xf numFmtId="38" fontId="8" fillId="0" borderId="25" xfId="57" applyNumberFormat="1" applyFont="1" applyBorder="1">
      <alignment/>
      <protection/>
    </xf>
    <xf numFmtId="42" fontId="4" fillId="0" borderId="11" xfId="0" applyNumberFormat="1" applyFont="1" applyBorder="1" applyAlignment="1">
      <alignment/>
    </xf>
    <xf numFmtId="42" fontId="5" fillId="0" borderId="11" xfId="0" applyNumberFormat="1" applyFont="1" applyBorder="1" applyAlignment="1">
      <alignment/>
    </xf>
    <xf numFmtId="0" fontId="5" fillId="0" borderId="25" xfId="0" applyFont="1" applyBorder="1" applyAlignment="1">
      <alignment/>
    </xf>
    <xf numFmtId="38" fontId="4" fillId="0" borderId="10" xfId="0" applyNumberFormat="1" applyFont="1" applyBorder="1" applyAlignment="1">
      <alignment/>
    </xf>
    <xf numFmtId="42" fontId="5" fillId="0" borderId="10" xfId="0" applyNumberFormat="1" applyFont="1" applyBorder="1" applyAlignment="1">
      <alignment/>
    </xf>
    <xf numFmtId="0" fontId="4" fillId="0" borderId="26" xfId="0" applyFont="1" applyBorder="1" applyAlignment="1">
      <alignment/>
    </xf>
    <xf numFmtId="0" fontId="5" fillId="0" borderId="12" xfId="0" applyFont="1" applyBorder="1" applyAlignment="1">
      <alignment/>
    </xf>
    <xf numFmtId="0" fontId="4" fillId="33" borderId="25" xfId="0" applyFont="1" applyFill="1" applyBorder="1" applyAlignment="1">
      <alignment horizontal="right"/>
    </xf>
    <xf numFmtId="0" fontId="4" fillId="34" borderId="11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5" fillId="0" borderId="19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5" fillId="0" borderId="30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38" fontId="8" fillId="32" borderId="32" xfId="57" applyNumberFormat="1" applyFont="1" applyFill="1" applyBorder="1" applyAlignment="1">
      <alignment horizontal="right"/>
      <protection/>
    </xf>
    <xf numFmtId="38" fontId="8" fillId="32" borderId="32" xfId="57" applyNumberFormat="1" applyFont="1" applyFill="1" applyBorder="1">
      <alignment/>
      <protection/>
    </xf>
    <xf numFmtId="38" fontId="4" fillId="0" borderId="19" xfId="0" applyNumberFormat="1" applyFont="1" applyBorder="1" applyAlignment="1">
      <alignment/>
    </xf>
    <xf numFmtId="0" fontId="5" fillId="34" borderId="15" xfId="0" applyFont="1" applyFill="1" applyBorder="1" applyAlignment="1">
      <alignment horizontal="center"/>
    </xf>
    <xf numFmtId="0" fontId="5" fillId="34" borderId="29" xfId="0" applyFont="1" applyFill="1" applyBorder="1" applyAlignment="1">
      <alignment horizontal="center"/>
    </xf>
    <xf numFmtId="0" fontId="5" fillId="0" borderId="29" xfId="0" applyFont="1" applyBorder="1" applyAlignment="1">
      <alignment/>
    </xf>
    <xf numFmtId="42" fontId="4" fillId="0" borderId="32" xfId="0" applyNumberFormat="1" applyFont="1" applyBorder="1" applyAlignment="1">
      <alignment/>
    </xf>
    <xf numFmtId="42" fontId="4" fillId="0" borderId="19" xfId="0" applyNumberFormat="1" applyFont="1" applyBorder="1" applyAlignment="1">
      <alignment/>
    </xf>
    <xf numFmtId="0" fontId="55" fillId="0" borderId="0" xfId="0" applyFont="1" applyAlignment="1">
      <alignment/>
    </xf>
    <xf numFmtId="0" fontId="3" fillId="0" borderId="19" xfId="0" applyFont="1" applyBorder="1" applyAlignment="1">
      <alignment/>
    </xf>
    <xf numFmtId="9" fontId="7" fillId="33" borderId="10" xfId="0" applyNumberFormat="1" applyFont="1" applyFill="1" applyBorder="1" applyAlignment="1">
      <alignment/>
    </xf>
    <xf numFmtId="9" fontId="4" fillId="33" borderId="10" xfId="0" applyNumberFormat="1" applyFont="1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4" borderId="15" xfId="0" applyFont="1" applyFill="1" applyBorder="1" applyAlignment="1">
      <alignment/>
    </xf>
    <xf numFmtId="0" fontId="0" fillId="34" borderId="24" xfId="0" applyFill="1" applyBorder="1" applyAlignment="1">
      <alignment/>
    </xf>
    <xf numFmtId="0" fontId="0" fillId="0" borderId="24" xfId="0" applyBorder="1" applyAlignment="1">
      <alignment/>
    </xf>
    <xf numFmtId="9" fontId="5" fillId="33" borderId="19" xfId="0" applyNumberFormat="1" applyFont="1" applyFill="1" applyBorder="1" applyAlignment="1">
      <alignment/>
    </xf>
    <xf numFmtId="0" fontId="2" fillId="0" borderId="33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15" xfId="0" applyFont="1" applyBorder="1" applyAlignment="1">
      <alignment/>
    </xf>
    <xf numFmtId="0" fontId="47" fillId="0" borderId="0" xfId="53" applyBorder="1" applyAlignment="1">
      <alignment/>
    </xf>
    <xf numFmtId="0" fontId="14" fillId="0" borderId="24" xfId="0" applyFont="1" applyBorder="1" applyAlignment="1">
      <alignment/>
    </xf>
    <xf numFmtId="0" fontId="4" fillId="32" borderId="24" xfId="0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4" fillId="32" borderId="15" xfId="0" applyFont="1" applyFill="1" applyBorder="1" applyAlignment="1">
      <alignment horizontal="left"/>
    </xf>
    <xf numFmtId="0" fontId="4" fillId="32" borderId="24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9" fillId="0" borderId="2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15" fillId="0" borderId="24" xfId="0" applyFont="1" applyBorder="1" applyAlignment="1">
      <alignment/>
    </xf>
    <xf numFmtId="0" fontId="0" fillId="0" borderId="0" xfId="0" applyBorder="1" applyAlignment="1">
      <alignment/>
    </xf>
    <xf numFmtId="0" fontId="4" fillId="0" borderId="34" xfId="0" applyFont="1" applyBorder="1" applyAlignment="1">
      <alignment/>
    </xf>
    <xf numFmtId="0" fontId="0" fillId="0" borderId="27" xfId="0" applyBorder="1" applyAlignment="1">
      <alignment/>
    </xf>
    <xf numFmtId="42" fontId="55" fillId="0" borderId="0" xfId="0" applyNumberFormat="1" applyFont="1" applyAlignment="1">
      <alignment/>
    </xf>
    <xf numFmtId="0" fontId="56" fillId="0" borderId="0" xfId="0" applyFont="1" applyAlignment="1">
      <alignment/>
    </xf>
    <xf numFmtId="0" fontId="0" fillId="0" borderId="0" xfId="0" applyAlignment="1">
      <alignment horizontal="center"/>
    </xf>
    <xf numFmtId="41" fontId="0" fillId="0" borderId="0" xfId="0" applyNumberFormat="1" applyAlignment="1">
      <alignment/>
    </xf>
    <xf numFmtId="0" fontId="4" fillId="34" borderId="15" xfId="0" applyFont="1" applyFill="1" applyBorder="1" applyAlignment="1">
      <alignment/>
    </xf>
    <xf numFmtId="0" fontId="4" fillId="34" borderId="24" xfId="0" applyFont="1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2" borderId="15" xfId="0" applyFont="1" applyFill="1" applyBorder="1" applyAlignment="1">
      <alignment horizontal="center"/>
    </xf>
    <xf numFmtId="0" fontId="4" fillId="32" borderId="2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4" fillId="32" borderId="15" xfId="0" applyFont="1" applyFill="1" applyBorder="1" applyAlignment="1">
      <alignment/>
    </xf>
    <xf numFmtId="0" fontId="4" fillId="32" borderId="29" xfId="0" applyFont="1" applyFill="1" applyBorder="1" applyAlignment="1">
      <alignment/>
    </xf>
    <xf numFmtId="0" fontId="4" fillId="32" borderId="24" xfId="0" applyFont="1" applyFill="1" applyBorder="1" applyAlignment="1">
      <alignment/>
    </xf>
    <xf numFmtId="0" fontId="4" fillId="0" borderId="3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0" fontId="4" fillId="33" borderId="35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4" fillId="34" borderId="15" xfId="0" applyFont="1" applyFill="1" applyBorder="1" applyAlignment="1">
      <alignment/>
    </xf>
    <xf numFmtId="0" fontId="4" fillId="34" borderId="24" xfId="0" applyFont="1" applyFill="1" applyBorder="1" applyAlignment="1">
      <alignment/>
    </xf>
    <xf numFmtId="0" fontId="4" fillId="0" borderId="28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ws.auburn.edu/vpr/ConMan/ConMan_FileDownload.aspx?FileName=AU%20Fact%20Sheet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48"/>
  <sheetViews>
    <sheetView showGridLines="0" tabSelected="1" view="pageLayout" workbookViewId="0" topLeftCell="A115">
      <selection activeCell="F120" sqref="F120"/>
    </sheetView>
  </sheetViews>
  <sheetFormatPr defaultColWidth="9.140625" defaultRowHeight="15"/>
  <cols>
    <col min="1" max="1" width="10.00390625" style="1" customWidth="1"/>
    <col min="2" max="2" width="13.00390625" style="1" customWidth="1"/>
    <col min="3" max="3" width="14.00390625" style="1" customWidth="1"/>
    <col min="4" max="4" width="7.8515625" style="1" customWidth="1"/>
    <col min="5" max="5" width="16.421875" style="1" customWidth="1"/>
    <col min="6" max="6" width="10.7109375" style="1" customWidth="1"/>
    <col min="7" max="7" width="11.140625" style="1" customWidth="1"/>
    <col min="8" max="8" width="10.421875" style="1" customWidth="1"/>
    <col min="9" max="9" width="9.7109375" style="1" customWidth="1"/>
    <col min="10" max="10" width="10.00390625" style="1" customWidth="1"/>
    <col min="11" max="11" width="11.8515625" style="1" customWidth="1"/>
    <col min="12" max="12" width="13.140625" style="1" customWidth="1"/>
    <col min="13" max="14" width="9.140625" style="1" customWidth="1"/>
  </cols>
  <sheetData>
    <row r="1" spans="1:14" ht="15.75">
      <c r="A1" s="99" t="s">
        <v>54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43"/>
      <c r="N1" s="44"/>
    </row>
    <row r="2" spans="1:14" ht="15.75">
      <c r="A2" s="100" t="s">
        <v>70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43"/>
      <c r="N2" s="44"/>
    </row>
    <row r="3" spans="1:14" ht="29.25" customHeight="1">
      <c r="A3" s="104" t="s">
        <v>69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40"/>
      <c r="N3" s="41"/>
    </row>
    <row r="4" spans="1:14" ht="8.25" customHeight="1">
      <c r="A4" s="17"/>
      <c r="B4" s="17"/>
      <c r="C4" s="17"/>
      <c r="D4" s="17"/>
      <c r="E4" s="17"/>
      <c r="F4" s="17"/>
      <c r="G4" s="17"/>
      <c r="H4" s="17"/>
      <c r="I4" s="17"/>
      <c r="J4" s="33"/>
      <c r="K4" s="33"/>
      <c r="L4" s="33"/>
      <c r="M4" s="33"/>
      <c r="N4" s="33"/>
    </row>
    <row r="5" spans="1:12" ht="15">
      <c r="A5" s="5" t="s">
        <v>0</v>
      </c>
      <c r="B5" s="5"/>
      <c r="C5" s="101"/>
      <c r="D5" s="102"/>
      <c r="E5" s="102"/>
      <c r="F5" s="103"/>
      <c r="H5" s="6" t="s">
        <v>1</v>
      </c>
      <c r="I5" s="3"/>
      <c r="J5" s="3"/>
      <c r="K5" s="3"/>
      <c r="L5" s="7"/>
    </row>
    <row r="6" spans="1:12" ht="15">
      <c r="A6" s="5" t="s">
        <v>2</v>
      </c>
      <c r="B6" s="5"/>
      <c r="C6" s="101"/>
      <c r="D6" s="102"/>
      <c r="E6" s="102"/>
      <c r="F6" s="103"/>
      <c r="H6" s="9"/>
      <c r="I6" s="2" t="s">
        <v>3</v>
      </c>
      <c r="J6" s="2"/>
      <c r="K6" s="10">
        <f>SUM(L110)</f>
        <v>0</v>
      </c>
      <c r="L6" s="11"/>
    </row>
    <row r="7" spans="1:12" ht="15">
      <c r="A7" s="5" t="s">
        <v>4</v>
      </c>
      <c r="B7" s="5"/>
      <c r="C7" s="101"/>
      <c r="D7" s="102"/>
      <c r="E7" s="102"/>
      <c r="F7" s="103"/>
      <c r="H7" s="9"/>
      <c r="I7" s="2" t="s">
        <v>5</v>
      </c>
      <c r="J7" s="2"/>
      <c r="K7" s="10">
        <f>SUM(L111)</f>
        <v>0</v>
      </c>
      <c r="L7" s="11"/>
    </row>
    <row r="8" spans="1:12" ht="15">
      <c r="A8" s="5"/>
      <c r="B8" s="5"/>
      <c r="C8" s="2"/>
      <c r="D8" s="2"/>
      <c r="E8" s="2"/>
      <c r="F8" s="2"/>
      <c r="H8" s="9"/>
      <c r="I8" s="2" t="s">
        <v>6</v>
      </c>
      <c r="J8" s="2"/>
      <c r="K8" s="12">
        <f>SUM(L148)</f>
        <v>0</v>
      </c>
      <c r="L8" s="11"/>
    </row>
    <row r="9" spans="1:12" ht="15">
      <c r="A9" s="5" t="s">
        <v>7</v>
      </c>
      <c r="B9" s="5"/>
      <c r="C9" s="101"/>
      <c r="D9" s="102"/>
      <c r="E9" s="102"/>
      <c r="F9" s="103"/>
      <c r="H9" s="9"/>
      <c r="I9" s="5" t="s">
        <v>8</v>
      </c>
      <c r="J9" s="5"/>
      <c r="K9" s="13">
        <f>SUM(K6:K8)</f>
        <v>0</v>
      </c>
      <c r="L9" s="11"/>
    </row>
    <row r="10" spans="1:12" ht="15">
      <c r="A10" s="5" t="s">
        <v>9</v>
      </c>
      <c r="B10" s="5"/>
      <c r="C10" s="101"/>
      <c r="D10" s="102"/>
      <c r="E10" s="102"/>
      <c r="F10" s="103"/>
      <c r="H10" s="14"/>
      <c r="I10" s="15"/>
      <c r="J10" s="15"/>
      <c r="K10" s="15"/>
      <c r="L10" s="16"/>
    </row>
    <row r="11" spans="1:14" ht="9.75" customHeight="1">
      <c r="A11" s="2"/>
      <c r="B11" s="2"/>
      <c r="C11" s="2"/>
      <c r="D11" s="2"/>
      <c r="E11" s="2"/>
      <c r="F11" s="2"/>
      <c r="G11" s="2"/>
      <c r="H11" s="2"/>
      <c r="I11" s="2"/>
      <c r="J11" s="17"/>
      <c r="K11" s="17"/>
      <c r="L11" s="17"/>
      <c r="M11" s="17"/>
      <c r="N11" s="17"/>
    </row>
    <row r="12" spans="1:14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5">
      <c r="A13" s="2"/>
      <c r="B13" s="2"/>
      <c r="C13" s="2"/>
      <c r="D13" s="2"/>
      <c r="E13" s="2"/>
      <c r="F13" s="18" t="s">
        <v>10</v>
      </c>
      <c r="G13" s="18" t="s">
        <v>11</v>
      </c>
      <c r="H13" s="18" t="s">
        <v>12</v>
      </c>
      <c r="I13" s="18" t="s">
        <v>13</v>
      </c>
      <c r="J13" s="18" t="s">
        <v>14</v>
      </c>
      <c r="K13" s="5"/>
      <c r="L13" s="18" t="s">
        <v>15</v>
      </c>
      <c r="M13" s="2"/>
      <c r="N13" s="2"/>
    </row>
    <row r="14" spans="1:14" ht="15">
      <c r="A14" s="5" t="s">
        <v>16</v>
      </c>
      <c r="B14" s="5"/>
      <c r="C14" s="5"/>
      <c r="D14" s="39" t="s">
        <v>49</v>
      </c>
      <c r="E14" s="5"/>
      <c r="F14" s="2"/>
      <c r="G14" s="2"/>
      <c r="H14" s="2"/>
      <c r="I14" s="2"/>
      <c r="J14" s="2"/>
      <c r="K14" s="2"/>
      <c r="L14" s="2"/>
      <c r="M14" s="2"/>
      <c r="N14" s="2"/>
    </row>
    <row r="15" spans="1:27" ht="15">
      <c r="A15" s="2"/>
      <c r="B15" s="5" t="s">
        <v>17</v>
      </c>
      <c r="C15" s="75" t="s">
        <v>71</v>
      </c>
      <c r="D15" s="39" t="s">
        <v>48</v>
      </c>
      <c r="E15" s="74"/>
      <c r="F15" s="19"/>
      <c r="G15" s="19"/>
      <c r="H15" s="19"/>
      <c r="I15" s="19"/>
      <c r="J15" s="19"/>
      <c r="K15" s="2"/>
      <c r="L15" s="19"/>
      <c r="M15" s="2"/>
      <c r="N15" s="104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14"/>
    </row>
    <row r="16" spans="1:27" ht="15">
      <c r="A16" s="2"/>
      <c r="B16" s="95"/>
      <c r="C16" s="96"/>
      <c r="D16" s="42"/>
      <c r="F16" s="21"/>
      <c r="G16" s="22">
        <f aca="true" t="shared" si="0" ref="G16:H21">F16*1.03</f>
        <v>0</v>
      </c>
      <c r="H16" s="22">
        <f>G16*1.03</f>
        <v>0</v>
      </c>
      <c r="I16" s="22">
        <f>H16*1.03</f>
        <v>0</v>
      </c>
      <c r="J16" s="22">
        <f>I16*1.03</f>
        <v>0</v>
      </c>
      <c r="K16" s="2"/>
      <c r="L16" s="25">
        <f aca="true" t="shared" si="1" ref="L16:L21">SUM(F16:K16)</f>
        <v>0</v>
      </c>
      <c r="M16" s="2"/>
      <c r="N16" s="2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</row>
    <row r="17" spans="1:14" ht="15">
      <c r="A17" s="2"/>
      <c r="B17" s="95"/>
      <c r="C17" s="96"/>
      <c r="D17" s="42"/>
      <c r="F17" s="21"/>
      <c r="G17" s="22">
        <f t="shared" si="0"/>
        <v>0</v>
      </c>
      <c r="H17" s="22">
        <f t="shared" si="0"/>
        <v>0</v>
      </c>
      <c r="I17" s="22">
        <f aca="true" t="shared" si="2" ref="I17:J21">H17*1.03</f>
        <v>0</v>
      </c>
      <c r="J17" s="22">
        <f t="shared" si="2"/>
        <v>0</v>
      </c>
      <c r="K17" s="2"/>
      <c r="L17" s="25">
        <f t="shared" si="1"/>
        <v>0</v>
      </c>
      <c r="M17" s="2"/>
      <c r="N17" s="2"/>
    </row>
    <row r="18" spans="1:14" ht="15">
      <c r="A18" s="2"/>
      <c r="B18" s="95"/>
      <c r="C18" s="96"/>
      <c r="D18" s="42"/>
      <c r="F18" s="21"/>
      <c r="G18" s="22">
        <f t="shared" si="0"/>
        <v>0</v>
      </c>
      <c r="H18" s="22">
        <f>G18*1.03</f>
        <v>0</v>
      </c>
      <c r="I18" s="22">
        <f t="shared" si="2"/>
        <v>0</v>
      </c>
      <c r="J18" s="22">
        <f t="shared" si="2"/>
        <v>0</v>
      </c>
      <c r="K18" s="2"/>
      <c r="L18" s="25">
        <f t="shared" si="1"/>
        <v>0</v>
      </c>
      <c r="M18" s="2"/>
      <c r="N18" s="2"/>
    </row>
    <row r="19" spans="1:14" ht="15">
      <c r="A19" s="2"/>
      <c r="B19" s="95"/>
      <c r="C19" s="96"/>
      <c r="D19" s="42"/>
      <c r="F19" s="21"/>
      <c r="G19" s="22">
        <f t="shared" si="0"/>
        <v>0</v>
      </c>
      <c r="H19" s="22">
        <f>G19*1.03</f>
        <v>0</v>
      </c>
      <c r="I19" s="22">
        <f t="shared" si="2"/>
        <v>0</v>
      </c>
      <c r="J19" s="22">
        <f t="shared" si="2"/>
        <v>0</v>
      </c>
      <c r="K19" s="2"/>
      <c r="L19" s="25">
        <f t="shared" si="1"/>
        <v>0</v>
      </c>
      <c r="M19" s="2"/>
      <c r="N19" s="2"/>
    </row>
    <row r="20" spans="1:14" ht="15">
      <c r="A20" s="2"/>
      <c r="B20" s="95"/>
      <c r="C20" s="96"/>
      <c r="D20" s="42"/>
      <c r="F20" s="21"/>
      <c r="G20" s="22">
        <f t="shared" si="0"/>
        <v>0</v>
      </c>
      <c r="H20" s="22">
        <f>G20*1.03</f>
        <v>0</v>
      </c>
      <c r="I20" s="22">
        <f t="shared" si="2"/>
        <v>0</v>
      </c>
      <c r="J20" s="22">
        <f t="shared" si="2"/>
        <v>0</v>
      </c>
      <c r="K20" s="2"/>
      <c r="L20" s="25">
        <f t="shared" si="1"/>
        <v>0</v>
      </c>
      <c r="M20" s="2"/>
      <c r="N20" s="2"/>
    </row>
    <row r="21" spans="1:14" ht="15">
      <c r="A21" s="2"/>
      <c r="B21" s="95"/>
      <c r="C21" s="96"/>
      <c r="D21" s="42"/>
      <c r="F21" s="21"/>
      <c r="G21" s="22">
        <f t="shared" si="0"/>
        <v>0</v>
      </c>
      <c r="H21" s="22">
        <f>G21*1.03</f>
        <v>0</v>
      </c>
      <c r="I21" s="22">
        <f t="shared" si="2"/>
        <v>0</v>
      </c>
      <c r="J21" s="22">
        <f t="shared" si="2"/>
        <v>0</v>
      </c>
      <c r="K21" s="26"/>
      <c r="L21" s="27">
        <f t="shared" si="1"/>
        <v>0</v>
      </c>
      <c r="M21" s="2"/>
      <c r="N21" s="2"/>
    </row>
    <row r="22" spans="1:14" ht="15">
      <c r="A22" s="2"/>
      <c r="B22" s="2"/>
      <c r="C22" s="2"/>
      <c r="D22" s="5" t="s">
        <v>32</v>
      </c>
      <c r="E22" s="2"/>
      <c r="F22" s="28">
        <f>SUM(F16:F21)</f>
        <v>0</v>
      </c>
      <c r="G22" s="28">
        <f>SUM(G16:G21)</f>
        <v>0</v>
      </c>
      <c r="H22" s="28">
        <f>SUM(H16:H21)</f>
        <v>0</v>
      </c>
      <c r="I22" s="28">
        <f>SUM(I16:I21)</f>
        <v>0</v>
      </c>
      <c r="J22" s="28">
        <f>SUM(J16:J21)</f>
        <v>0</v>
      </c>
      <c r="K22" s="28"/>
      <c r="L22" s="29">
        <f>SUM(F22:K22)</f>
        <v>0</v>
      </c>
      <c r="M22" s="2"/>
      <c r="N22" s="2"/>
    </row>
    <row r="23" spans="1:14" ht="15">
      <c r="A23" s="2"/>
      <c r="B23" s="2"/>
      <c r="C23" s="2"/>
      <c r="D23" s="5" t="s">
        <v>17</v>
      </c>
      <c r="E23" s="2"/>
      <c r="F23" s="2"/>
      <c r="G23" s="2"/>
      <c r="H23" s="2"/>
      <c r="I23" s="2"/>
      <c r="J23" s="26"/>
      <c r="K23" s="2"/>
      <c r="L23" s="2"/>
      <c r="M23" s="2"/>
      <c r="N23" s="2"/>
    </row>
    <row r="24" spans="1:14" ht="12" customHeight="1">
      <c r="A24" s="26"/>
      <c r="B24" s="26"/>
      <c r="C24" s="26"/>
      <c r="D24" s="30" t="s">
        <v>85</v>
      </c>
      <c r="E24" s="26"/>
      <c r="F24" s="26">
        <f>ROUND(F22*32.5%,0)</f>
        <v>0</v>
      </c>
      <c r="G24" s="26">
        <f>ROUND(G22*32.5%,0)</f>
        <v>0</v>
      </c>
      <c r="H24" s="26">
        <f>ROUND(H22*32.5%,0)</f>
        <v>0</v>
      </c>
      <c r="I24" s="26">
        <f>ROUND(I22*32.5%,0)</f>
        <v>0</v>
      </c>
      <c r="J24" s="26">
        <f>ROUND(J22*32.5%,0)</f>
        <v>0</v>
      </c>
      <c r="K24" s="26"/>
      <c r="L24" s="26">
        <f>SUM(F24:J24)</f>
        <v>0</v>
      </c>
      <c r="M24" s="2"/>
      <c r="N24" s="2"/>
    </row>
    <row r="25" spans="1:14" ht="7.5" customHeight="1">
      <c r="A25" s="33"/>
      <c r="B25" s="33"/>
      <c r="C25" s="33"/>
      <c r="D25" s="69"/>
      <c r="E25" s="33"/>
      <c r="F25" s="33"/>
      <c r="G25" s="33"/>
      <c r="H25" s="33"/>
      <c r="I25" s="33"/>
      <c r="J25" s="33"/>
      <c r="K25" s="33"/>
      <c r="L25" s="33"/>
      <c r="M25" s="2"/>
      <c r="N25" s="2"/>
    </row>
    <row r="26" spans="1:14" ht="15">
      <c r="A26" s="33"/>
      <c r="B26" s="33"/>
      <c r="C26" s="33"/>
      <c r="D26" s="79" t="s">
        <v>58</v>
      </c>
      <c r="E26" s="78"/>
      <c r="F26" s="33"/>
      <c r="G26" s="33"/>
      <c r="H26" s="33"/>
      <c r="I26" s="33"/>
      <c r="J26" s="33"/>
      <c r="K26" s="33"/>
      <c r="L26" s="33"/>
      <c r="M26" s="2"/>
      <c r="N26" s="2"/>
    </row>
    <row r="27" spans="1:14" ht="15">
      <c r="A27" s="2"/>
      <c r="B27" s="5" t="s">
        <v>17</v>
      </c>
      <c r="C27" s="75" t="s">
        <v>72</v>
      </c>
      <c r="D27" s="80" t="s">
        <v>48</v>
      </c>
      <c r="E27" s="83"/>
      <c r="F27" s="82"/>
      <c r="G27" s="19"/>
      <c r="H27" s="19"/>
      <c r="I27" s="19"/>
      <c r="J27" s="19"/>
      <c r="K27" s="19"/>
      <c r="L27" s="2"/>
      <c r="M27" s="2"/>
      <c r="N27" s="2"/>
    </row>
    <row r="28" spans="1:14" ht="15">
      <c r="A28" s="2"/>
      <c r="B28" s="76"/>
      <c r="C28" s="77"/>
      <c r="D28" s="81"/>
      <c r="E28" s="83"/>
      <c r="F28" s="21">
        <v>0</v>
      </c>
      <c r="G28" s="22">
        <f aca="true" t="shared" si="3" ref="G28:J32">(F28*3%)+F28</f>
        <v>0</v>
      </c>
      <c r="H28" s="22">
        <f t="shared" si="3"/>
        <v>0</v>
      </c>
      <c r="I28" s="22">
        <f t="shared" si="3"/>
        <v>0</v>
      </c>
      <c r="J28" s="22">
        <f t="shared" si="3"/>
        <v>0</v>
      </c>
      <c r="K28"/>
      <c r="L28" s="25">
        <f>SUM(F28:J28)</f>
        <v>0</v>
      </c>
      <c r="M28" s="2"/>
      <c r="N28" s="2"/>
    </row>
    <row r="29" spans="1:14" ht="15">
      <c r="A29" s="2"/>
      <c r="B29" s="76"/>
      <c r="C29" s="73"/>
      <c r="D29" s="81"/>
      <c r="E29" s="83"/>
      <c r="F29" s="21">
        <v>0</v>
      </c>
      <c r="G29" s="22">
        <f t="shared" si="3"/>
        <v>0</v>
      </c>
      <c r="H29" s="22">
        <f t="shared" si="3"/>
        <v>0</v>
      </c>
      <c r="I29" s="22">
        <f t="shared" si="3"/>
        <v>0</v>
      </c>
      <c r="J29" s="22">
        <f t="shared" si="3"/>
        <v>0</v>
      </c>
      <c r="K29"/>
      <c r="L29" s="25">
        <f>SUM(F29:J29)</f>
        <v>0</v>
      </c>
      <c r="M29" s="2"/>
      <c r="N29" s="2"/>
    </row>
    <row r="30" spans="1:14" ht="15">
      <c r="A30" s="2"/>
      <c r="B30" s="76"/>
      <c r="C30" s="77"/>
      <c r="D30" s="81"/>
      <c r="E30" s="83"/>
      <c r="F30" s="21">
        <v>0</v>
      </c>
      <c r="G30" s="22">
        <f t="shared" si="3"/>
        <v>0</v>
      </c>
      <c r="H30" s="22">
        <f t="shared" si="3"/>
        <v>0</v>
      </c>
      <c r="I30" s="22">
        <f t="shared" si="3"/>
        <v>0</v>
      </c>
      <c r="J30" s="22">
        <f t="shared" si="3"/>
        <v>0</v>
      </c>
      <c r="K30"/>
      <c r="L30" s="25">
        <f>SUM(F30:J30)</f>
        <v>0</v>
      </c>
      <c r="M30" s="2"/>
      <c r="N30" s="2"/>
    </row>
    <row r="31" spans="1:14" ht="15">
      <c r="A31" s="2"/>
      <c r="B31" s="76"/>
      <c r="C31" s="77"/>
      <c r="D31" s="81"/>
      <c r="E31" s="83"/>
      <c r="F31" s="21">
        <v>0</v>
      </c>
      <c r="G31" s="22">
        <f t="shared" si="3"/>
        <v>0</v>
      </c>
      <c r="H31" s="22">
        <f t="shared" si="3"/>
        <v>0</v>
      </c>
      <c r="I31" s="22">
        <f t="shared" si="3"/>
        <v>0</v>
      </c>
      <c r="J31" s="22">
        <f t="shared" si="3"/>
        <v>0</v>
      </c>
      <c r="K31"/>
      <c r="L31" s="25">
        <f>SUM(F31:J31)</f>
        <v>0</v>
      </c>
      <c r="M31" s="2"/>
      <c r="N31" s="2"/>
    </row>
    <row r="32" spans="1:14" ht="15">
      <c r="A32" s="2"/>
      <c r="B32" s="76"/>
      <c r="C32" s="77"/>
      <c r="D32" s="42"/>
      <c r="E32"/>
      <c r="F32" s="21">
        <v>0</v>
      </c>
      <c r="G32" s="22">
        <f t="shared" si="3"/>
        <v>0</v>
      </c>
      <c r="H32" s="22">
        <f t="shared" si="3"/>
        <v>0</v>
      </c>
      <c r="I32" s="22">
        <f t="shared" si="3"/>
        <v>0</v>
      </c>
      <c r="J32" s="22">
        <f t="shared" si="3"/>
        <v>0</v>
      </c>
      <c r="K32"/>
      <c r="L32" s="27">
        <f>SUM(F32:J32)</f>
        <v>0</v>
      </c>
      <c r="M32" s="2"/>
      <c r="N32" s="2"/>
    </row>
    <row r="33" spans="1:14" ht="15">
      <c r="A33" s="2"/>
      <c r="B33" s="2"/>
      <c r="C33" s="2"/>
      <c r="D33" s="5" t="s">
        <v>73</v>
      </c>
      <c r="E33" s="2"/>
      <c r="F33" s="28">
        <f>SUM(F28:F32)</f>
        <v>0</v>
      </c>
      <c r="G33" s="28">
        <f>SUM(G28:G32)</f>
        <v>0</v>
      </c>
      <c r="H33" s="28">
        <f>SUM(H28:H32)</f>
        <v>0</v>
      </c>
      <c r="I33" s="28">
        <f>SUM(I28:I32)</f>
        <v>0</v>
      </c>
      <c r="J33" s="28">
        <f>SUM(J28:J32)</f>
        <v>0</v>
      </c>
      <c r="K33"/>
      <c r="L33" s="29">
        <f>SUM(E33:J33)</f>
        <v>0</v>
      </c>
      <c r="M33" s="2"/>
      <c r="N33" s="2"/>
    </row>
    <row r="34" spans="1:14" ht="15">
      <c r="A34" s="2"/>
      <c r="B34" s="2"/>
      <c r="C34" s="2"/>
      <c r="D34" s="5" t="s">
        <v>17</v>
      </c>
      <c r="E34" s="2"/>
      <c r="F34" s="2"/>
      <c r="G34" s="2"/>
      <c r="H34" s="2"/>
      <c r="I34" s="2"/>
      <c r="J34" s="26"/>
      <c r="K34"/>
      <c r="L34" s="2"/>
      <c r="M34" s="2"/>
      <c r="N34" s="2"/>
    </row>
    <row r="35" spans="1:14" ht="12" customHeight="1">
      <c r="A35" s="2"/>
      <c r="B35" s="26"/>
      <c r="C35" s="26"/>
      <c r="D35" s="30" t="s">
        <v>86</v>
      </c>
      <c r="E35" s="26"/>
      <c r="F35" s="26">
        <f>ROUND(F33*12.6%,0)</f>
        <v>0</v>
      </c>
      <c r="G35" s="26">
        <f>ROUND(G33*12.6%,0)</f>
        <v>0</v>
      </c>
      <c r="H35" s="26">
        <f>ROUND(H33*12.6%,0)</f>
        <v>0</v>
      </c>
      <c r="I35" s="26">
        <f>ROUND(I33*12.6%,0)</f>
        <v>0</v>
      </c>
      <c r="J35" s="26">
        <f>ROUND(J33*12.6%,0)</f>
        <v>0</v>
      </c>
      <c r="K35"/>
      <c r="L35" s="26">
        <f>SUM(E35:I35)</f>
        <v>0</v>
      </c>
      <c r="M35" s="2"/>
      <c r="N35" s="2"/>
    </row>
    <row r="36" spans="1:14" ht="12" customHeight="1">
      <c r="A36" s="84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2"/>
      <c r="N36" s="2"/>
    </row>
    <row r="37" spans="1:14" ht="15">
      <c r="A37" s="5" t="s">
        <v>30</v>
      </c>
      <c r="B37" s="5"/>
      <c r="C37" s="5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5">
      <c r="A38" s="2"/>
      <c r="B38" s="2"/>
      <c r="C38" s="2"/>
      <c r="D38" s="5" t="s">
        <v>60</v>
      </c>
      <c r="E38" s="2"/>
      <c r="F38" s="22"/>
      <c r="G38" s="22"/>
      <c r="H38" s="22"/>
      <c r="I38" s="23"/>
      <c r="J38" s="23"/>
      <c r="K38" s="2"/>
      <c r="L38" s="2">
        <f>SUM(F38:K38)</f>
        <v>0</v>
      </c>
      <c r="M38" s="2"/>
      <c r="N38" s="2"/>
    </row>
    <row r="39" spans="1:14" ht="15">
      <c r="A39" s="2"/>
      <c r="B39" s="2"/>
      <c r="C39" s="2"/>
      <c r="D39" s="5" t="s">
        <v>19</v>
      </c>
      <c r="E39" s="2"/>
      <c r="F39" s="22"/>
      <c r="G39" s="22"/>
      <c r="H39" s="22"/>
      <c r="I39" s="23"/>
      <c r="J39" s="23"/>
      <c r="K39" s="26"/>
      <c r="L39" s="26">
        <f>SUM(F39:K39)</f>
        <v>0</v>
      </c>
      <c r="M39" s="2"/>
      <c r="N39" s="2"/>
    </row>
    <row r="40" spans="1:14" ht="15">
      <c r="A40" s="2"/>
      <c r="B40" s="2"/>
      <c r="C40" s="2"/>
      <c r="D40" s="5" t="s">
        <v>34</v>
      </c>
      <c r="E40" s="2"/>
      <c r="F40" s="28">
        <f>SUM(F38*F39)</f>
        <v>0</v>
      </c>
      <c r="G40" s="28">
        <f>SUM(G38*G39)</f>
        <v>0</v>
      </c>
      <c r="H40" s="28">
        <f>SUM(H38*H39)</f>
        <v>0</v>
      </c>
      <c r="I40" s="28">
        <f>SUM(I38*I39)</f>
        <v>0</v>
      </c>
      <c r="J40" s="28">
        <f>SUM(J38*J39)</f>
        <v>0</v>
      </c>
      <c r="K40" s="28"/>
      <c r="L40" s="29">
        <f>SUM(F40:K40)</f>
        <v>0</v>
      </c>
      <c r="M40" s="2"/>
      <c r="N40" s="2"/>
    </row>
    <row r="41" spans="1:14" ht="15">
      <c r="A41" s="26"/>
      <c r="B41" s="26"/>
      <c r="C41" s="26"/>
      <c r="D41" s="30" t="s">
        <v>87</v>
      </c>
      <c r="E41" s="26"/>
      <c r="F41" s="26">
        <f>ROUND(F40*2.9%,0)</f>
        <v>0</v>
      </c>
      <c r="G41" s="26">
        <f>ROUND(G40*2.9%,0)</f>
        <v>0</v>
      </c>
      <c r="H41" s="26">
        <f>ROUND(H40*2.9%,0)</f>
        <v>0</v>
      </c>
      <c r="I41" s="26">
        <f>ROUND(I40*2.9%,0)</f>
        <v>0</v>
      </c>
      <c r="J41" s="26">
        <f>ROUND(J40*2.9%,0)</f>
        <v>0</v>
      </c>
      <c r="K41" s="26"/>
      <c r="L41" s="26">
        <f>SUM(F41:J41)</f>
        <v>0</v>
      </c>
      <c r="M41" s="2"/>
      <c r="N41" s="2"/>
    </row>
    <row r="42" spans="4:14" ht="15">
      <c r="D42" s="5" t="s">
        <v>62</v>
      </c>
      <c r="E42" s="2"/>
      <c r="F42" s="2">
        <f>ROUND(F40*10%,0)</f>
        <v>0</v>
      </c>
      <c r="G42" s="2">
        <f>ROUND(G40*10%,0)</f>
        <v>0</v>
      </c>
      <c r="H42" s="2">
        <f>ROUND(H40*10%,0)</f>
        <v>0</v>
      </c>
      <c r="I42" s="2">
        <f>ROUND(I40*10%,0)</f>
        <v>0</v>
      </c>
      <c r="J42" s="2">
        <f>ROUND(J40*10%,0)</f>
        <v>0</v>
      </c>
      <c r="K42" s="2"/>
      <c r="L42" s="2">
        <f>SUM(F42:K42)</f>
        <v>0</v>
      </c>
      <c r="M42" s="2"/>
      <c r="N42" s="2"/>
    </row>
    <row r="43" spans="1:14" ht="15">
      <c r="A43" s="34" t="s">
        <v>33</v>
      </c>
      <c r="B43" s="34"/>
      <c r="C43" s="34"/>
      <c r="D43" s="34"/>
      <c r="E43" s="4"/>
      <c r="F43" s="4"/>
      <c r="G43" s="4"/>
      <c r="H43" s="4"/>
      <c r="I43" s="4"/>
      <c r="J43" s="4"/>
      <c r="K43" s="4"/>
      <c r="L43" s="4"/>
      <c r="M43" s="2"/>
      <c r="N43" s="2"/>
    </row>
    <row r="44" spans="1:14" ht="15">
      <c r="A44" s="33"/>
      <c r="B44" s="33"/>
      <c r="C44" s="33"/>
      <c r="D44" s="5" t="s">
        <v>31</v>
      </c>
      <c r="E44" s="2"/>
      <c r="F44" s="22"/>
      <c r="G44" s="22"/>
      <c r="H44" s="22"/>
      <c r="I44" s="23"/>
      <c r="J44" s="23"/>
      <c r="K44" s="2"/>
      <c r="L44" s="2">
        <f>SUM(F44:K44)</f>
        <v>0</v>
      </c>
      <c r="M44" s="2"/>
      <c r="N44" s="2"/>
    </row>
    <row r="45" spans="1:14" ht="15">
      <c r="A45" s="33"/>
      <c r="B45" s="33"/>
      <c r="C45" s="33"/>
      <c r="D45" s="5" t="s">
        <v>35</v>
      </c>
      <c r="E45" s="2"/>
      <c r="F45" s="22"/>
      <c r="G45" s="22"/>
      <c r="H45" s="22"/>
      <c r="I45" s="23"/>
      <c r="J45" s="23"/>
      <c r="K45" s="26"/>
      <c r="L45" s="26">
        <f>SUM(F45:K45)</f>
        <v>0</v>
      </c>
      <c r="M45" s="2"/>
      <c r="N45" s="2"/>
    </row>
    <row r="46" spans="1:14" ht="15">
      <c r="A46" s="33"/>
      <c r="B46" s="33"/>
      <c r="C46" s="33"/>
      <c r="D46" s="5" t="s">
        <v>36</v>
      </c>
      <c r="E46" s="2"/>
      <c r="F46" s="28">
        <f>SUM(F44*F45)</f>
        <v>0</v>
      </c>
      <c r="G46" s="28">
        <f>SUM(G44*G45)</f>
        <v>0</v>
      </c>
      <c r="H46" s="28">
        <f>SUM(H44*H45)</f>
        <v>0</v>
      </c>
      <c r="I46" s="28">
        <f>SUM(I44*I45)</f>
        <v>0</v>
      </c>
      <c r="J46" s="28">
        <f>SUM(J44*J45)</f>
        <v>0</v>
      </c>
      <c r="K46" s="28"/>
      <c r="L46" s="29">
        <f>SUM(F46:K46)</f>
        <v>0</v>
      </c>
      <c r="M46" s="2"/>
      <c r="N46" s="2"/>
    </row>
    <row r="47" spans="1:14" ht="4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2"/>
      <c r="N47" s="2"/>
    </row>
    <row r="48" spans="1:14" ht="15">
      <c r="A48" s="5" t="s">
        <v>37</v>
      </c>
      <c r="B48" s="5"/>
      <c r="C48" s="5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5">
      <c r="A49" s="2" t="s">
        <v>53</v>
      </c>
      <c r="B49" s="8"/>
      <c r="C49" s="8"/>
      <c r="D49" s="101"/>
      <c r="E49" s="103"/>
      <c r="F49" s="21"/>
      <c r="G49" s="22"/>
      <c r="H49" s="22"/>
      <c r="I49" s="23"/>
      <c r="J49" s="23"/>
      <c r="K49" s="2"/>
      <c r="L49" s="2">
        <f>SUM(F49:K49)</f>
        <v>0</v>
      </c>
      <c r="M49" s="2"/>
      <c r="N49" s="2"/>
    </row>
    <row r="50" spans="1:14" ht="15">
      <c r="A50" s="2"/>
      <c r="B50" s="8"/>
      <c r="C50" s="8"/>
      <c r="D50" s="101"/>
      <c r="E50" s="103"/>
      <c r="F50" s="21"/>
      <c r="G50" s="21"/>
      <c r="H50" s="21"/>
      <c r="I50" s="21"/>
      <c r="J50" s="21"/>
      <c r="K50" s="2"/>
      <c r="L50" s="2">
        <f>SUM(F50:K50)</f>
        <v>0</v>
      </c>
      <c r="M50" s="2"/>
      <c r="N50" s="2"/>
    </row>
    <row r="51" spans="1:14" ht="15">
      <c r="A51" s="2"/>
      <c r="B51" s="8"/>
      <c r="C51" s="8"/>
      <c r="D51" s="101"/>
      <c r="E51" s="103"/>
      <c r="F51" s="21"/>
      <c r="G51" s="21"/>
      <c r="H51" s="21"/>
      <c r="I51" s="21"/>
      <c r="J51" s="21"/>
      <c r="K51" s="26"/>
      <c r="L51" s="26">
        <f>SUM(F51:K51)</f>
        <v>0</v>
      </c>
      <c r="M51" s="2"/>
      <c r="N51" s="2"/>
    </row>
    <row r="52" spans="1:14" ht="15">
      <c r="A52" s="2"/>
      <c r="B52" s="2"/>
      <c r="C52" s="2"/>
      <c r="D52" s="5" t="s">
        <v>52</v>
      </c>
      <c r="E52" s="2"/>
      <c r="F52" s="28">
        <f>SUM(F49:F51)</f>
        <v>0</v>
      </c>
      <c r="G52" s="28">
        <f>SUM(G49:G51)</f>
        <v>0</v>
      </c>
      <c r="H52" s="28">
        <f>SUM(H49:H51)</f>
        <v>0</v>
      </c>
      <c r="I52" s="28">
        <f>SUM(I49:I51)</f>
        <v>0</v>
      </c>
      <c r="J52" s="28">
        <f>SUM(J49:J51)</f>
        <v>0</v>
      </c>
      <c r="K52" s="28"/>
      <c r="L52" s="29">
        <f>SUM(F52:K52)</f>
        <v>0</v>
      </c>
      <c r="M52" s="2"/>
      <c r="N52" s="2"/>
    </row>
    <row r="53" spans="1:14" ht="6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2"/>
      <c r="N53" s="2"/>
    </row>
    <row r="54" spans="1:14" ht="12.75" customHeight="1">
      <c r="A54" s="5" t="s">
        <v>39</v>
      </c>
      <c r="B54" s="5"/>
      <c r="C54" s="5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5">
      <c r="A55" s="2" t="s">
        <v>40</v>
      </c>
      <c r="B55" s="8"/>
      <c r="C55" s="8"/>
      <c r="D55" s="112"/>
      <c r="E55" s="113"/>
      <c r="F55" s="21"/>
      <c r="G55" s="21"/>
      <c r="H55" s="21"/>
      <c r="I55" s="21"/>
      <c r="J55" s="21"/>
      <c r="K55" s="2"/>
      <c r="L55" s="31">
        <f>SUM(F55:K55)</f>
        <v>0</v>
      </c>
      <c r="M55" s="2"/>
      <c r="N55" s="2"/>
    </row>
    <row r="56" spans="1:14" ht="15">
      <c r="A56" s="2" t="s">
        <v>41</v>
      </c>
      <c r="B56" s="8"/>
      <c r="C56" s="8"/>
      <c r="D56" s="112"/>
      <c r="E56" s="113"/>
      <c r="F56" s="21"/>
      <c r="G56" s="21"/>
      <c r="H56" s="21"/>
      <c r="I56" s="21"/>
      <c r="J56" s="21"/>
      <c r="K56" s="26" t="s">
        <v>21</v>
      </c>
      <c r="L56" s="31">
        <f>SUM(F56:K56)</f>
        <v>0</v>
      </c>
      <c r="M56" s="2"/>
      <c r="N56" s="2"/>
    </row>
    <row r="57" spans="1:14" ht="15">
      <c r="A57" s="2" t="s">
        <v>42</v>
      </c>
      <c r="B57" s="8"/>
      <c r="C57" s="8"/>
      <c r="D57" s="112"/>
      <c r="E57" s="113"/>
      <c r="F57" s="21"/>
      <c r="G57" s="21"/>
      <c r="H57" s="21"/>
      <c r="I57" s="21"/>
      <c r="J57" s="21"/>
      <c r="K57" s="2"/>
      <c r="L57" s="31">
        <f>SUM(F57:K57)</f>
        <v>0</v>
      </c>
      <c r="M57" s="2"/>
      <c r="N57" s="2"/>
    </row>
    <row r="58" spans="1:14" ht="15">
      <c r="A58" s="2" t="s">
        <v>43</v>
      </c>
      <c r="B58" s="8"/>
      <c r="C58" s="8"/>
      <c r="D58" s="112"/>
      <c r="E58" s="113"/>
      <c r="F58" s="21"/>
      <c r="G58" s="21"/>
      <c r="H58" s="21"/>
      <c r="I58" s="21"/>
      <c r="J58" s="21"/>
      <c r="K58" s="26" t="s">
        <v>21</v>
      </c>
      <c r="L58" s="31">
        <f>SUM(F58:K58)</f>
        <v>0</v>
      </c>
      <c r="M58" s="2"/>
      <c r="N58" s="2"/>
    </row>
    <row r="59" spans="1:14" ht="15">
      <c r="A59" s="2"/>
      <c r="B59" s="2"/>
      <c r="C59" s="2"/>
      <c r="D59" s="5" t="s">
        <v>44</v>
      </c>
      <c r="E59" s="2"/>
      <c r="F59" s="28">
        <f>SUM(F54:F58)</f>
        <v>0</v>
      </c>
      <c r="G59" s="28">
        <f>SUM(G54:G58)</f>
        <v>0</v>
      </c>
      <c r="H59" s="28">
        <f>SUM(H54:H58)</f>
        <v>0</v>
      </c>
      <c r="I59" s="28">
        <f>SUM(I54:I58)</f>
        <v>0</v>
      </c>
      <c r="J59" s="28">
        <f>SUM(J54:J58)</f>
        <v>0</v>
      </c>
      <c r="K59" s="28"/>
      <c r="L59" s="29">
        <f>SUM(F59:K59)</f>
        <v>0</v>
      </c>
      <c r="M59" s="2"/>
      <c r="N59" s="2"/>
    </row>
    <row r="60" spans="1:14" ht="15">
      <c r="A60" s="26"/>
      <c r="B60" s="26"/>
      <c r="C60" s="26"/>
      <c r="D60" s="30" t="s">
        <v>50</v>
      </c>
      <c r="E60" s="26"/>
      <c r="F60" s="35"/>
      <c r="G60" s="26"/>
      <c r="H60" s="26"/>
      <c r="I60" s="26"/>
      <c r="J60" s="26"/>
      <c r="K60" s="26"/>
      <c r="L60" s="26"/>
      <c r="M60" s="2"/>
      <c r="N60" s="2"/>
    </row>
    <row r="61" spans="1:14" ht="5.25" customHeight="1">
      <c r="A61" s="3"/>
      <c r="B61" s="3"/>
      <c r="C61" s="3"/>
      <c r="D61" s="3"/>
      <c r="E61" s="3"/>
      <c r="F61" s="36"/>
      <c r="G61" s="3"/>
      <c r="H61" s="3"/>
      <c r="I61" s="3"/>
      <c r="J61" s="3"/>
      <c r="K61" s="3"/>
      <c r="L61" s="3"/>
      <c r="M61" s="2"/>
      <c r="N61" s="2"/>
    </row>
    <row r="62" spans="1:14" ht="11.25" customHeight="1">
      <c r="A62" s="5" t="s">
        <v>20</v>
      </c>
      <c r="B62" s="5"/>
      <c r="C62" s="5"/>
      <c r="D62" s="2"/>
      <c r="E62" s="2"/>
      <c r="F62" s="37"/>
      <c r="G62" s="2"/>
      <c r="H62" s="2"/>
      <c r="I62" s="2"/>
      <c r="J62" s="2"/>
      <c r="K62" s="2"/>
      <c r="L62" s="2"/>
      <c r="M62" s="2"/>
      <c r="N62" s="2"/>
    </row>
    <row r="63" spans="1:14" ht="15">
      <c r="A63" s="2"/>
      <c r="B63" s="8"/>
      <c r="C63" s="8"/>
      <c r="D63" s="64"/>
      <c r="E63" s="66"/>
      <c r="F63" s="21"/>
      <c r="G63" s="22"/>
      <c r="H63" s="22"/>
      <c r="I63" s="23"/>
      <c r="J63" s="23"/>
      <c r="K63" s="2"/>
      <c r="L63" s="31">
        <f>SUM(F63:K63)</f>
        <v>0</v>
      </c>
      <c r="M63" s="2"/>
      <c r="N63" s="2"/>
    </row>
    <row r="64" spans="1:14" ht="15">
      <c r="A64" s="2"/>
      <c r="B64" s="2"/>
      <c r="C64" s="2"/>
      <c r="D64" s="5" t="s">
        <v>51</v>
      </c>
      <c r="E64" s="2"/>
      <c r="F64" s="28">
        <f>SUM(F62:F63)</f>
        <v>0</v>
      </c>
      <c r="G64" s="28">
        <f>SUM(G62:G63)</f>
        <v>0</v>
      </c>
      <c r="H64" s="28">
        <f>SUM(H62:H63)</f>
        <v>0</v>
      </c>
      <c r="I64" s="28">
        <f>SUM(I62:I63)</f>
        <v>0</v>
      </c>
      <c r="J64" s="28">
        <f>SUM(J62:J63)</f>
        <v>0</v>
      </c>
      <c r="K64" s="28"/>
      <c r="L64" s="29">
        <f>SUM(F64:K64)</f>
        <v>0</v>
      </c>
      <c r="M64" s="2"/>
      <c r="N64" s="2"/>
    </row>
    <row r="65" spans="1:14" ht="3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2"/>
      <c r="N65" s="2"/>
    </row>
    <row r="66" spans="1:14" ht="15">
      <c r="A66" s="5" t="s">
        <v>22</v>
      </c>
      <c r="B66" s="5"/>
      <c r="C66" s="5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5">
      <c r="A67" s="2" t="s">
        <v>23</v>
      </c>
      <c r="B67" s="110"/>
      <c r="C67" s="111"/>
      <c r="D67" s="111"/>
      <c r="E67" s="66"/>
      <c r="F67" s="21"/>
      <c r="G67" s="22"/>
      <c r="H67" s="22"/>
      <c r="I67" s="23"/>
      <c r="J67" s="23"/>
      <c r="K67" s="2"/>
      <c r="L67" s="31">
        <f>SUM(F67:K67)</f>
        <v>0</v>
      </c>
      <c r="M67" s="2"/>
      <c r="N67" s="2"/>
    </row>
    <row r="68" spans="1:14" ht="15">
      <c r="A68" s="2"/>
      <c r="B68" s="106"/>
      <c r="C68" s="107"/>
      <c r="D68" s="107"/>
      <c r="E68" s="66"/>
      <c r="F68" s="21"/>
      <c r="G68" s="22"/>
      <c r="H68" s="22"/>
      <c r="I68" s="23"/>
      <c r="J68" s="23"/>
      <c r="K68" s="2"/>
      <c r="L68" s="31">
        <f>SUM(F68:K68)</f>
        <v>0</v>
      </c>
      <c r="M68" s="2"/>
      <c r="N68" s="2"/>
    </row>
    <row r="69" spans="1:14" ht="15">
      <c r="A69" s="2"/>
      <c r="B69" s="108"/>
      <c r="C69" s="109"/>
      <c r="D69" s="109"/>
      <c r="E69" s="66"/>
      <c r="F69" s="21"/>
      <c r="G69" s="22"/>
      <c r="H69" s="22"/>
      <c r="I69" s="23"/>
      <c r="J69" s="23"/>
      <c r="K69" s="26"/>
      <c r="L69" s="31">
        <f>SUM(F69:K69)</f>
        <v>0</v>
      </c>
      <c r="M69" s="2"/>
      <c r="N69" s="2"/>
    </row>
    <row r="70" spans="1:14" ht="15">
      <c r="A70" s="2"/>
      <c r="B70" s="2"/>
      <c r="C70" s="2"/>
      <c r="D70" s="5" t="s">
        <v>24</v>
      </c>
      <c r="E70" s="17"/>
      <c r="F70" s="28">
        <f>SUM(F67:F69)</f>
        <v>0</v>
      </c>
      <c r="G70" s="28">
        <f>SUM(G67:G69)</f>
        <v>0</v>
      </c>
      <c r="H70" s="28">
        <f>SUM(H67:H69)</f>
        <v>0</v>
      </c>
      <c r="I70" s="28">
        <f>SUM(I67:I69)</f>
        <v>0</v>
      </c>
      <c r="J70" s="28">
        <f>SUM(J67:J69)</f>
        <v>0</v>
      </c>
      <c r="K70" s="28"/>
      <c r="L70" s="29">
        <f>SUM(F70:K70)</f>
        <v>0</v>
      </c>
      <c r="M70" s="2"/>
      <c r="N70" s="2"/>
    </row>
    <row r="71" spans="1:14" ht="10.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2"/>
      <c r="N71" s="2"/>
    </row>
    <row r="72" spans="1:14" ht="4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24"/>
      <c r="N72" s="2"/>
    </row>
    <row r="73" spans="1:14" ht="15">
      <c r="A73" s="5" t="s">
        <v>25</v>
      </c>
      <c r="B73" s="38"/>
      <c r="C73" s="38"/>
      <c r="D73" s="17"/>
      <c r="E73" s="17"/>
      <c r="F73" s="17"/>
      <c r="G73" s="17"/>
      <c r="H73" s="17"/>
      <c r="I73" s="17"/>
      <c r="J73" s="17"/>
      <c r="K73" s="17"/>
      <c r="L73" s="17"/>
      <c r="M73" s="2"/>
      <c r="N73" s="2"/>
    </row>
    <row r="74" spans="1:14" ht="15">
      <c r="A74" s="2" t="s">
        <v>45</v>
      </c>
      <c r="B74" s="8"/>
      <c r="C74" s="8"/>
      <c r="D74" s="64"/>
      <c r="E74" s="65"/>
      <c r="F74" s="21"/>
      <c r="G74" s="22"/>
      <c r="H74" s="22"/>
      <c r="I74" s="23"/>
      <c r="J74" s="23"/>
      <c r="K74" s="2"/>
      <c r="L74" s="31">
        <f>SUM(F74:K74)</f>
        <v>0</v>
      </c>
      <c r="M74" s="2"/>
      <c r="N74" s="2"/>
    </row>
    <row r="75" spans="1:14" ht="15">
      <c r="A75" s="2" t="s">
        <v>46</v>
      </c>
      <c r="B75" s="8"/>
      <c r="C75" s="8"/>
      <c r="D75" s="64"/>
      <c r="E75" s="65"/>
      <c r="F75" s="21"/>
      <c r="G75" s="22"/>
      <c r="H75" s="22"/>
      <c r="I75" s="23"/>
      <c r="J75" s="23"/>
      <c r="K75" s="2"/>
      <c r="L75" s="31">
        <f>SUM(F75:K75)</f>
        <v>0</v>
      </c>
      <c r="M75" s="2"/>
      <c r="N75" s="2"/>
    </row>
    <row r="76" spans="1:14" ht="15">
      <c r="A76" s="2"/>
      <c r="B76" s="2"/>
      <c r="C76" s="2"/>
      <c r="D76" s="5" t="s">
        <v>26</v>
      </c>
      <c r="E76" s="2"/>
      <c r="F76" s="28">
        <f>SUM(F74:F75)</f>
        <v>0</v>
      </c>
      <c r="G76" s="28">
        <f>SUM(G74:G75)</f>
        <v>0</v>
      </c>
      <c r="H76" s="28">
        <f>SUM(H74:H75)</f>
        <v>0</v>
      </c>
      <c r="I76" s="28">
        <f>SUM(I74:I75)</f>
        <v>0</v>
      </c>
      <c r="J76" s="28">
        <f>SUM(J74:J75)</f>
        <v>0</v>
      </c>
      <c r="K76" s="28"/>
      <c r="L76" s="29">
        <f>SUM(F76:K76)</f>
        <v>0</v>
      </c>
      <c r="M76" s="2"/>
      <c r="N76" s="2"/>
    </row>
    <row r="77" spans="1:14" ht="6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"/>
      <c r="N77" s="2"/>
    </row>
    <row r="78" spans="1:14" ht="3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2"/>
      <c r="N78" s="2"/>
    </row>
    <row r="79" spans="1:14" ht="15">
      <c r="A79" s="5" t="s">
        <v>38</v>
      </c>
      <c r="B79" s="5"/>
      <c r="C79" s="5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5">
      <c r="A80" s="2" t="s">
        <v>23</v>
      </c>
      <c r="B80" s="110"/>
      <c r="C80" s="111"/>
      <c r="D80" s="111"/>
      <c r="E80" s="66"/>
      <c r="F80" s="21"/>
      <c r="G80" s="22"/>
      <c r="H80" s="22"/>
      <c r="I80" s="23"/>
      <c r="J80" s="23"/>
      <c r="K80" s="2"/>
      <c r="L80" s="31">
        <f>SUM(F80:K80)</f>
        <v>0</v>
      </c>
      <c r="M80" s="2"/>
      <c r="N80" s="2"/>
    </row>
    <row r="81" spans="1:14" ht="15">
      <c r="A81" s="2"/>
      <c r="B81" s="106"/>
      <c r="C81" s="107"/>
      <c r="D81" s="107"/>
      <c r="E81" s="66"/>
      <c r="F81" s="21">
        <v>0</v>
      </c>
      <c r="G81" s="22">
        <v>0</v>
      </c>
      <c r="H81" s="22">
        <v>0</v>
      </c>
      <c r="I81" s="23">
        <v>0</v>
      </c>
      <c r="J81" s="23">
        <v>0</v>
      </c>
      <c r="K81" s="2"/>
      <c r="L81" s="31">
        <f>SUM(F81:K81)</f>
        <v>0</v>
      </c>
      <c r="M81" s="2"/>
      <c r="N81" s="2"/>
    </row>
    <row r="82" spans="1:14" ht="15">
      <c r="A82" s="2"/>
      <c r="B82" s="108"/>
      <c r="C82" s="109"/>
      <c r="D82" s="109"/>
      <c r="E82" s="66"/>
      <c r="F82" s="21">
        <v>0</v>
      </c>
      <c r="G82" s="22">
        <v>0</v>
      </c>
      <c r="H82" s="22">
        <v>0</v>
      </c>
      <c r="I82" s="23">
        <v>0</v>
      </c>
      <c r="J82" s="23">
        <v>0</v>
      </c>
      <c r="K82" s="26"/>
      <c r="L82" s="31">
        <f>SUM(F82:K82)</f>
        <v>0</v>
      </c>
      <c r="M82" s="2"/>
      <c r="N82" s="2"/>
    </row>
    <row r="83" spans="1:14" ht="15">
      <c r="A83" s="2"/>
      <c r="B83" s="2"/>
      <c r="C83" s="2"/>
      <c r="D83" s="5" t="s">
        <v>47</v>
      </c>
      <c r="E83" s="2"/>
      <c r="F83" s="28">
        <f>SUM(F80:F82)</f>
        <v>0</v>
      </c>
      <c r="G83" s="28">
        <f>SUM(G80:G82)</f>
        <v>0</v>
      </c>
      <c r="H83" s="28">
        <f>SUM(H80:H82)</f>
        <v>0</v>
      </c>
      <c r="I83" s="28">
        <f>SUM(I80:I82)</f>
        <v>0</v>
      </c>
      <c r="J83" s="28">
        <f>SUM(J80:J82)</f>
        <v>0</v>
      </c>
      <c r="K83" s="28"/>
      <c r="L83" s="29">
        <f>SUM(F83:K83)</f>
        <v>0</v>
      </c>
      <c r="M83" s="2"/>
      <c r="N83" s="2"/>
    </row>
    <row r="84" spans="1:14" ht="8.2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"/>
      <c r="N84" s="2"/>
    </row>
    <row r="85" spans="1:14" ht="8.25" customHeight="1">
      <c r="A85" s="3"/>
      <c r="B85" s="3"/>
      <c r="C85" s="4"/>
      <c r="D85" s="3"/>
      <c r="E85" s="3"/>
      <c r="F85" s="3"/>
      <c r="G85" s="3"/>
      <c r="H85" s="3"/>
      <c r="I85" s="3"/>
      <c r="J85" s="3"/>
      <c r="K85" s="3"/>
      <c r="L85" s="3"/>
      <c r="M85" s="2"/>
      <c r="N85" s="2"/>
    </row>
    <row r="86" spans="1:14" ht="15">
      <c r="A86" s="5" t="s">
        <v>27</v>
      </c>
      <c r="B86" s="70"/>
      <c r="E86" s="2"/>
      <c r="F86" s="32">
        <f>SUM(F22+F24+F33+F35+F40+F41+F42+F46+F52+F59+F64+F70+F76+F83)</f>
        <v>0</v>
      </c>
      <c r="G86" s="32">
        <f>SUM(G22+G24+G33+G35+G40+G41+G42+G46+G52+G59+G64+G70+G76+G83)</f>
        <v>0</v>
      </c>
      <c r="H86" s="32">
        <f>SUM(H22+H24+H33+H35+H40+H41+H42+H46+H52+H59+H64+H70+H76+H83)</f>
        <v>0</v>
      </c>
      <c r="I86" s="32">
        <f>SUM(I22+I24+I33+I35+I40+I41+I42+I46+I52+I59+I64+I70+I76+I83)</f>
        <v>0</v>
      </c>
      <c r="J86" s="32">
        <f>SUM(J22+J24+J33+J35+J40+J41+J42+J46+J52+J59+J64+J70+J76+J83)</f>
        <v>0</v>
      </c>
      <c r="K86" s="10"/>
      <c r="L86" s="32">
        <f>SUM(L22+L24+L28+L35+L40+L41+L42+L46+L52+L59+L64+L70+L76+L83)</f>
        <v>0</v>
      </c>
      <c r="M86" s="2"/>
      <c r="N86" s="2"/>
    </row>
    <row r="87" spans="1:14" ht="10.5" customHeight="1">
      <c r="A87" s="2"/>
      <c r="B87" s="2"/>
      <c r="C87" s="17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5">
      <c r="A88" s="5" t="s">
        <v>63</v>
      </c>
      <c r="B88" s="59">
        <v>0.51</v>
      </c>
      <c r="C88" s="5" t="s">
        <v>64</v>
      </c>
      <c r="D88" s="71" t="s">
        <v>67</v>
      </c>
      <c r="E88" s="2"/>
      <c r="F88" s="10">
        <f>SUM((F86-F59-F42-F70)*B88)</f>
        <v>0</v>
      </c>
      <c r="G88" s="10">
        <f>SUM((G86-G59-G42)-G70)*B88</f>
        <v>0</v>
      </c>
      <c r="H88" s="10">
        <f>SUM((H86-H59-H42)-H70)*B88</f>
        <v>0</v>
      </c>
      <c r="I88" s="10">
        <f>SUM((I86-I59-I42)-I70)*B88</f>
        <v>0</v>
      </c>
      <c r="J88" s="10">
        <f>SUM((J86-J59-J42)-J70)*B88</f>
        <v>0</v>
      </c>
      <c r="K88" s="10"/>
      <c r="L88" s="32">
        <f>SUM(F88:J88)</f>
        <v>0</v>
      </c>
      <c r="M88" s="2"/>
      <c r="N88" s="2"/>
    </row>
    <row r="89" spans="2:14" ht="10.5" customHeight="1">
      <c r="B89" s="15"/>
      <c r="C89" s="15"/>
      <c r="D89" s="72" t="s">
        <v>68</v>
      </c>
      <c r="E89" s="15"/>
      <c r="F89" s="15"/>
      <c r="G89" s="15"/>
      <c r="H89" s="15"/>
      <c r="I89" s="15"/>
      <c r="J89" s="15"/>
      <c r="K89" s="15"/>
      <c r="L89" s="15"/>
      <c r="M89" s="2"/>
      <c r="N89" s="2"/>
    </row>
    <row r="90" spans="1:14" ht="4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24"/>
      <c r="N90" s="2"/>
    </row>
    <row r="91" spans="1:14" ht="15">
      <c r="A91" s="5" t="s">
        <v>55</v>
      </c>
      <c r="B91" s="38"/>
      <c r="C91" s="38"/>
      <c r="D91" s="17"/>
      <c r="E91" s="17"/>
      <c r="F91" s="17"/>
      <c r="G91" s="17"/>
      <c r="H91" s="17"/>
      <c r="I91" s="17"/>
      <c r="J91" s="17"/>
      <c r="K91" s="17"/>
      <c r="L91" s="17"/>
      <c r="M91" s="2"/>
      <c r="N91" s="2"/>
    </row>
    <row r="92" spans="1:14" ht="15">
      <c r="A92" s="5" t="s">
        <v>56</v>
      </c>
      <c r="B92" s="45"/>
      <c r="C92" s="45"/>
      <c r="D92" s="46"/>
      <c r="E92" s="47"/>
      <c r="F92" s="48"/>
      <c r="G92" s="48"/>
      <c r="H92" s="48"/>
      <c r="I92" s="48"/>
      <c r="J92" s="48"/>
      <c r="K92" s="17"/>
      <c r="L92" s="17"/>
      <c r="M92" s="2"/>
      <c r="N92" s="2"/>
    </row>
    <row r="93" spans="1:14" ht="15">
      <c r="A93" s="5"/>
      <c r="B93" s="97"/>
      <c r="C93" s="98"/>
      <c r="D93" s="98"/>
      <c r="E93" s="47"/>
      <c r="F93" s="21"/>
      <c r="G93" s="22"/>
      <c r="H93" s="22"/>
      <c r="I93" s="23"/>
      <c r="J93" s="23"/>
      <c r="K93" s="17"/>
      <c r="L93" s="31">
        <f aca="true" t="shared" si="4" ref="L93:L99">SUM(F93:K93)</f>
        <v>0</v>
      </c>
      <c r="M93" s="2"/>
      <c r="N93" s="2"/>
    </row>
    <row r="94" spans="1:14" ht="15">
      <c r="A94" s="5"/>
      <c r="B94" s="97"/>
      <c r="C94" s="98"/>
      <c r="D94" s="98"/>
      <c r="E94" s="47"/>
      <c r="F94" s="21"/>
      <c r="G94" s="22"/>
      <c r="H94" s="22"/>
      <c r="I94" s="23"/>
      <c r="J94" s="23"/>
      <c r="K94" s="17"/>
      <c r="L94" s="31">
        <f t="shared" si="4"/>
        <v>0</v>
      </c>
      <c r="M94" s="2"/>
      <c r="N94" s="2"/>
    </row>
    <row r="95" spans="1:14" ht="15">
      <c r="A95" s="2"/>
      <c r="B95" s="97"/>
      <c r="C95" s="98"/>
      <c r="D95" s="98"/>
      <c r="E95" s="65"/>
      <c r="F95" s="21"/>
      <c r="G95" s="22"/>
      <c r="H95" s="22"/>
      <c r="I95" s="23"/>
      <c r="J95" s="23"/>
      <c r="K95" s="2"/>
      <c r="L95" s="31">
        <f t="shared" si="4"/>
        <v>0</v>
      </c>
      <c r="M95" s="2"/>
      <c r="N95" s="2"/>
    </row>
    <row r="96" spans="1:14" ht="15">
      <c r="A96" s="2"/>
      <c r="B96" s="97"/>
      <c r="C96" s="98"/>
      <c r="D96" s="98"/>
      <c r="E96" s="65"/>
      <c r="F96" s="21"/>
      <c r="G96" s="22"/>
      <c r="H96" s="22"/>
      <c r="I96" s="23"/>
      <c r="J96" s="23"/>
      <c r="K96" s="2"/>
      <c r="L96" s="31">
        <f t="shared" si="4"/>
        <v>0</v>
      </c>
      <c r="M96" s="2"/>
      <c r="N96" s="2"/>
    </row>
    <row r="97" spans="1:14" ht="15">
      <c r="A97" s="2"/>
      <c r="B97" s="97"/>
      <c r="C97" s="98"/>
      <c r="D97" s="98"/>
      <c r="E97" s="65"/>
      <c r="F97" s="49"/>
      <c r="G97" s="49"/>
      <c r="H97" s="49"/>
      <c r="I97" s="50"/>
      <c r="J97" s="50"/>
      <c r="K97" s="17"/>
      <c r="L97" s="31">
        <f t="shared" si="4"/>
        <v>0</v>
      </c>
      <c r="M97" s="2"/>
      <c r="N97" s="2"/>
    </row>
    <row r="98" spans="1:14" ht="15">
      <c r="A98" s="2"/>
      <c r="B98" s="97"/>
      <c r="C98" s="98"/>
      <c r="D98" s="98"/>
      <c r="E98" s="65"/>
      <c r="F98" s="49">
        <v>0</v>
      </c>
      <c r="G98" s="49">
        <v>0</v>
      </c>
      <c r="H98" s="49">
        <v>0</v>
      </c>
      <c r="I98" s="50">
        <v>0</v>
      </c>
      <c r="J98" s="50">
        <v>0</v>
      </c>
      <c r="K98" s="17"/>
      <c r="L98" s="31">
        <f t="shared" si="4"/>
        <v>0</v>
      </c>
      <c r="M98" s="2"/>
      <c r="N98" s="2"/>
    </row>
    <row r="99" spans="1:14" ht="15">
      <c r="A99" s="2"/>
      <c r="B99" s="52"/>
      <c r="C99" s="53"/>
      <c r="D99" s="5" t="s">
        <v>57</v>
      </c>
      <c r="E99" s="2"/>
      <c r="F99" s="28">
        <f>SUM(F92:F98)</f>
        <v>0</v>
      </c>
      <c r="G99" s="28">
        <f>SUM(G92:G98)</f>
        <v>0</v>
      </c>
      <c r="H99" s="28">
        <f>SUM(H92:H98)</f>
        <v>0</v>
      </c>
      <c r="I99" s="28">
        <f>SUM(I92:I98)</f>
        <v>0</v>
      </c>
      <c r="J99" s="28">
        <f>SUM(J92:J98)</f>
        <v>0</v>
      </c>
      <c r="K99" s="28"/>
      <c r="L99" s="29">
        <f t="shared" si="4"/>
        <v>0</v>
      </c>
      <c r="M99" s="2"/>
      <c r="N99" s="2"/>
    </row>
    <row r="100" spans="1:14" ht="15">
      <c r="A100" s="2"/>
      <c r="B100" s="52"/>
      <c r="C100" s="53"/>
      <c r="D100" s="54"/>
      <c r="E100" s="24"/>
      <c r="F100" s="55"/>
      <c r="G100" s="55"/>
      <c r="H100" s="55"/>
      <c r="I100" s="55"/>
      <c r="J100" s="55"/>
      <c r="K100" s="56"/>
      <c r="L100" s="13"/>
      <c r="M100" s="2"/>
      <c r="N100" s="2"/>
    </row>
    <row r="101" spans="1:14" ht="15">
      <c r="A101" s="3" t="s">
        <v>76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51"/>
      <c r="M101" s="2"/>
      <c r="N101" s="2"/>
    </row>
    <row r="102" spans="1:14" ht="15">
      <c r="A102" s="5"/>
      <c r="B102" s="5"/>
      <c r="C102" s="2"/>
      <c r="D102" s="2"/>
      <c r="F102" s="10"/>
      <c r="G102" s="10"/>
      <c r="H102" s="10"/>
      <c r="I102" s="10"/>
      <c r="J102" s="10"/>
      <c r="K102" s="10"/>
      <c r="L102" s="32"/>
      <c r="M102" s="2"/>
      <c r="N102" s="2"/>
    </row>
    <row r="103" spans="1:14" ht="15">
      <c r="A103" s="5"/>
      <c r="B103" s="5"/>
      <c r="C103" s="60">
        <f>B88</f>
        <v>0.51</v>
      </c>
      <c r="D103" s="2" t="s">
        <v>64</v>
      </c>
      <c r="F103" s="57">
        <f aca="true" t="shared" si="5" ref="F103:F108">IF(F93&lt;25001,F93*C103,IF(F93&gt;25001,25000*C103))</f>
        <v>0</v>
      </c>
      <c r="G103" s="57">
        <f aca="true" t="shared" si="6" ref="G103:G108">IF(F93&gt;25000,0,IF(F93+G93&lt;25001,G93*C103,IF(F93+G93&gt;25001,25000*C103-F103)))</f>
        <v>0</v>
      </c>
      <c r="H103" s="10">
        <f aca="true" t="shared" si="7" ref="H103:H108">IF(F93+G93&gt;25000,0,IF(F93+G93+H93&lt;25001,H93*C103,IF(F93+G93+H93&gt;25001,25000*C103-F103-G103)))</f>
        <v>0</v>
      </c>
      <c r="I103" s="10">
        <f aca="true" t="shared" si="8" ref="I103:I108">IF(F93+G93+H93&gt;25000,0,IF(F93+G93+H93+I93&lt;25001,I93*C103,IF(F93+G93+H93+I93&gt;25001,25000*C103-F103-G103-H103)))</f>
        <v>0</v>
      </c>
      <c r="J103" s="10">
        <f aca="true" t="shared" si="9" ref="J103:J108">IF(F93+G93+H93+I93&gt;25000,0,IF(F93+G93+H93+I93+J93&lt;25001,J93*C103,IF(F93+G93+H93+I93+J93&gt;25001,25000*C103-F103-G103-H103-I103)))</f>
        <v>0</v>
      </c>
      <c r="K103" s="10"/>
      <c r="L103" s="86">
        <f aca="true" t="shared" si="10" ref="L103:L108">F103+G103+H103+I103+J103</f>
        <v>0</v>
      </c>
      <c r="M103" s="2"/>
      <c r="N103" s="2"/>
    </row>
    <row r="104" spans="1:14" ht="15">
      <c r="A104" s="5"/>
      <c r="B104" s="5"/>
      <c r="C104" s="60">
        <f>B88</f>
        <v>0.51</v>
      </c>
      <c r="D104" s="2" t="s">
        <v>64</v>
      </c>
      <c r="F104" s="57">
        <f t="shared" si="5"/>
        <v>0</v>
      </c>
      <c r="G104" s="57">
        <f t="shared" si="6"/>
        <v>0</v>
      </c>
      <c r="H104" s="10">
        <f t="shared" si="7"/>
        <v>0</v>
      </c>
      <c r="I104" s="10">
        <f t="shared" si="8"/>
        <v>0</v>
      </c>
      <c r="J104" s="10">
        <f t="shared" si="9"/>
        <v>0</v>
      </c>
      <c r="K104" s="10"/>
      <c r="L104" s="86">
        <f t="shared" si="10"/>
        <v>0</v>
      </c>
      <c r="M104" s="2"/>
      <c r="N104" s="2"/>
    </row>
    <row r="105" spans="1:14" ht="15">
      <c r="A105" s="5"/>
      <c r="B105" s="5"/>
      <c r="C105" s="60">
        <f>B88</f>
        <v>0.51</v>
      </c>
      <c r="D105" s="2" t="s">
        <v>64</v>
      </c>
      <c r="F105" s="57">
        <f t="shared" si="5"/>
        <v>0</v>
      </c>
      <c r="G105" s="57">
        <f t="shared" si="6"/>
        <v>0</v>
      </c>
      <c r="H105" s="10">
        <f t="shared" si="7"/>
        <v>0</v>
      </c>
      <c r="I105" s="10">
        <f t="shared" si="8"/>
        <v>0</v>
      </c>
      <c r="J105" s="10">
        <f t="shared" si="9"/>
        <v>0</v>
      </c>
      <c r="K105" s="10"/>
      <c r="L105" s="86">
        <f t="shared" si="10"/>
        <v>0</v>
      </c>
      <c r="M105" s="2"/>
      <c r="N105" s="2"/>
    </row>
    <row r="106" spans="1:14" ht="15">
      <c r="A106" s="5"/>
      <c r="B106" s="5"/>
      <c r="C106" s="60">
        <f>B88</f>
        <v>0.51</v>
      </c>
      <c r="D106" s="2" t="s">
        <v>64</v>
      </c>
      <c r="F106" s="57">
        <f t="shared" si="5"/>
        <v>0</v>
      </c>
      <c r="G106" s="57">
        <f t="shared" si="6"/>
        <v>0</v>
      </c>
      <c r="H106" s="10">
        <f t="shared" si="7"/>
        <v>0</v>
      </c>
      <c r="I106" s="10">
        <f t="shared" si="8"/>
        <v>0</v>
      </c>
      <c r="J106" s="10">
        <f t="shared" si="9"/>
        <v>0</v>
      </c>
      <c r="K106" s="10"/>
      <c r="L106" s="86">
        <f t="shared" si="10"/>
        <v>0</v>
      </c>
      <c r="M106" s="2"/>
      <c r="N106" s="2"/>
    </row>
    <row r="107" spans="1:14" ht="15">
      <c r="A107" s="5"/>
      <c r="B107" s="5"/>
      <c r="C107" s="60">
        <f>B88</f>
        <v>0.51</v>
      </c>
      <c r="D107" s="2" t="s">
        <v>64</v>
      </c>
      <c r="F107" s="57">
        <f t="shared" si="5"/>
        <v>0</v>
      </c>
      <c r="G107" s="57">
        <f t="shared" si="6"/>
        <v>0</v>
      </c>
      <c r="H107" s="10">
        <f t="shared" si="7"/>
        <v>0</v>
      </c>
      <c r="I107" s="10">
        <f t="shared" si="8"/>
        <v>0</v>
      </c>
      <c r="J107" s="10">
        <f t="shared" si="9"/>
        <v>0</v>
      </c>
      <c r="K107" s="10"/>
      <c r="L107" s="86">
        <f t="shared" si="10"/>
        <v>0</v>
      </c>
      <c r="M107" s="2"/>
      <c r="N107" s="2"/>
    </row>
    <row r="108" spans="1:14" ht="15">
      <c r="A108" s="5"/>
      <c r="B108" s="5"/>
      <c r="C108" s="60">
        <f>B88</f>
        <v>0.51</v>
      </c>
      <c r="D108" s="2" t="s">
        <v>64</v>
      </c>
      <c r="F108" s="57">
        <f t="shared" si="5"/>
        <v>0</v>
      </c>
      <c r="G108" s="57">
        <f t="shared" si="6"/>
        <v>0</v>
      </c>
      <c r="H108" s="10">
        <f t="shared" si="7"/>
        <v>0</v>
      </c>
      <c r="I108" s="10">
        <f t="shared" si="8"/>
        <v>0</v>
      </c>
      <c r="J108" s="10">
        <f t="shared" si="9"/>
        <v>0</v>
      </c>
      <c r="K108" s="10"/>
      <c r="L108" s="86">
        <f t="shared" si="10"/>
        <v>0</v>
      </c>
      <c r="M108" s="2"/>
      <c r="N108" s="2"/>
    </row>
    <row r="109" spans="1:14" ht="15">
      <c r="A109" s="5"/>
      <c r="B109" s="5"/>
      <c r="C109" s="2"/>
      <c r="D109" s="2"/>
      <c r="F109" s="10"/>
      <c r="G109" s="10"/>
      <c r="H109" s="10"/>
      <c r="I109" s="10"/>
      <c r="J109" s="10"/>
      <c r="K109" s="10"/>
      <c r="L109" s="32"/>
      <c r="M109" s="2"/>
      <c r="N109" s="2"/>
    </row>
    <row r="110" spans="1:14" ht="15">
      <c r="A110" s="5" t="s">
        <v>77</v>
      </c>
      <c r="B110" s="5"/>
      <c r="C110" s="2"/>
      <c r="D110" s="2"/>
      <c r="F110" s="10">
        <f>F86+F99</f>
        <v>0</v>
      </c>
      <c r="G110" s="10">
        <f>G86+G99</f>
        <v>0</v>
      </c>
      <c r="H110" s="10">
        <f>H86+H99</f>
        <v>0</v>
      </c>
      <c r="I110" s="10">
        <f>I86+I99</f>
        <v>0</v>
      </c>
      <c r="J110" s="10">
        <f>J86+J99</f>
        <v>0</v>
      </c>
      <c r="K110" s="10"/>
      <c r="L110" s="32">
        <f>SUM(F110:J110)</f>
        <v>0</v>
      </c>
      <c r="M110" s="2"/>
      <c r="N110" s="2"/>
    </row>
    <row r="111" spans="1:14" ht="15">
      <c r="A111" s="5" t="s">
        <v>74</v>
      </c>
      <c r="B111" s="5"/>
      <c r="C111" s="2"/>
      <c r="D111" s="2"/>
      <c r="F111" s="10">
        <f>F88+F103+F104+F105+F106+F107+F108</f>
        <v>0</v>
      </c>
      <c r="G111" s="10">
        <f>G88+G103+G104+G105+G106+G107+G108</f>
        <v>0</v>
      </c>
      <c r="H111" s="10">
        <f>H88+H103+H104+H105+H106+H107+H108</f>
        <v>0</v>
      </c>
      <c r="I111" s="10">
        <f>I88+I103+I104+I105+I106+I107+I108</f>
        <v>0</v>
      </c>
      <c r="J111" s="10">
        <f>J88+J103+J104+J105+J106+J107+J108</f>
        <v>0</v>
      </c>
      <c r="K111" s="10"/>
      <c r="L111" s="32">
        <f>SUM(F111:J111)</f>
        <v>0</v>
      </c>
      <c r="M111" s="2"/>
      <c r="N111" s="2"/>
    </row>
    <row r="112" spans="1:14" ht="15">
      <c r="A112" s="5" t="s">
        <v>75</v>
      </c>
      <c r="B112" s="5"/>
      <c r="C112" s="5"/>
      <c r="D112" s="5"/>
      <c r="F112" s="32">
        <f>SUM(F110:F111)</f>
        <v>0</v>
      </c>
      <c r="G112" s="32">
        <f>SUM(G110:G111)</f>
        <v>0</v>
      </c>
      <c r="H112" s="32">
        <f>SUM(H110:H111)</f>
        <v>0</v>
      </c>
      <c r="I112" s="32">
        <f>SUM(I110:I111)</f>
        <v>0</v>
      </c>
      <c r="J112" s="32">
        <f>SUM(J110:J111)</f>
        <v>0</v>
      </c>
      <c r="K112" s="32"/>
      <c r="L112" s="32">
        <f>SUM(L110:L111)</f>
        <v>0</v>
      </c>
      <c r="M112" s="2"/>
      <c r="N112" s="2"/>
    </row>
    <row r="113" spans="1:14" ht="21.75" customHeight="1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26"/>
      <c r="M113" s="2"/>
      <c r="N113" s="2"/>
    </row>
    <row r="114" spans="1:14" ht="18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2"/>
      <c r="N114" s="2"/>
    </row>
    <row r="115" spans="1:14" ht="15" customHeight="1">
      <c r="A115" s="58" t="s">
        <v>61</v>
      </c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2"/>
      <c r="N115" s="2"/>
    </row>
    <row r="116" spans="1:12" ht="15">
      <c r="A116" s="2"/>
      <c r="B116" s="2"/>
      <c r="C116" s="2"/>
      <c r="D116" s="2"/>
      <c r="E116" s="2"/>
      <c r="F116" s="18" t="s">
        <v>10</v>
      </c>
      <c r="G116" s="18" t="s">
        <v>11</v>
      </c>
      <c r="H116" s="18" t="s">
        <v>12</v>
      </c>
      <c r="I116" s="18" t="s">
        <v>13</v>
      </c>
      <c r="J116" s="18" t="s">
        <v>14</v>
      </c>
      <c r="K116" s="5"/>
      <c r="L116" s="18" t="s">
        <v>15</v>
      </c>
    </row>
    <row r="117" spans="1:12" ht="15">
      <c r="A117" s="5" t="s">
        <v>16</v>
      </c>
      <c r="B117" s="5"/>
      <c r="C117" s="5"/>
      <c r="D117" s="2"/>
      <c r="E117" s="5"/>
      <c r="F117" s="2"/>
      <c r="G117" s="2"/>
      <c r="H117" s="2"/>
      <c r="I117" s="2"/>
      <c r="J117" s="2"/>
      <c r="K117" s="2"/>
      <c r="L117" s="2"/>
    </row>
    <row r="118" spans="1:14" ht="15">
      <c r="A118" s="2"/>
      <c r="B118" s="2"/>
      <c r="C118" s="2"/>
      <c r="D118" s="39" t="s">
        <v>58</v>
      </c>
      <c r="E118" s="2"/>
      <c r="F118" s="39"/>
      <c r="H118" s="19"/>
      <c r="I118" s="19"/>
      <c r="J118" s="19"/>
      <c r="K118" s="19"/>
      <c r="L118" s="19"/>
      <c r="M118" s="2"/>
      <c r="N118" s="19"/>
    </row>
    <row r="119" spans="1:14" ht="15">
      <c r="A119" s="20"/>
      <c r="B119" s="5" t="s">
        <v>17</v>
      </c>
      <c r="C119" s="2" t="s">
        <v>18</v>
      </c>
      <c r="D119" s="39" t="s">
        <v>48</v>
      </c>
      <c r="F119" s="19"/>
      <c r="G119" s="19"/>
      <c r="H119" s="19"/>
      <c r="I119" s="19"/>
      <c r="J119" s="19"/>
      <c r="K119" s="2"/>
      <c r="L119" s="19"/>
      <c r="M119" s="2"/>
      <c r="N119" s="25"/>
    </row>
    <row r="120" spans="1:14" ht="15">
      <c r="A120" s="2"/>
      <c r="B120" s="95"/>
      <c r="C120" s="96"/>
      <c r="D120" s="42"/>
      <c r="F120" s="21"/>
      <c r="G120" s="22"/>
      <c r="H120" s="22"/>
      <c r="I120" s="22"/>
      <c r="J120" s="22"/>
      <c r="K120" s="2"/>
      <c r="L120" s="25">
        <f aca="true" t="shared" si="11" ref="L120:L125">SUM(F120:K120)</f>
        <v>0</v>
      </c>
      <c r="M120" s="2"/>
      <c r="N120" s="25"/>
    </row>
    <row r="121" spans="1:14" ht="15">
      <c r="A121" s="2"/>
      <c r="B121" s="95"/>
      <c r="C121" s="96"/>
      <c r="D121" s="42"/>
      <c r="F121" s="21"/>
      <c r="G121" s="22"/>
      <c r="H121" s="22"/>
      <c r="I121" s="23"/>
      <c r="J121" s="23"/>
      <c r="K121" s="2"/>
      <c r="L121" s="25">
        <f t="shared" si="11"/>
        <v>0</v>
      </c>
      <c r="M121" s="2"/>
      <c r="N121" s="25"/>
    </row>
    <row r="122" spans="1:14" ht="15">
      <c r="A122" s="2"/>
      <c r="B122" s="95"/>
      <c r="C122" s="96"/>
      <c r="D122" s="42"/>
      <c r="F122" s="21"/>
      <c r="G122" s="22"/>
      <c r="H122" s="22"/>
      <c r="I122" s="23"/>
      <c r="J122" s="23"/>
      <c r="K122" s="2"/>
      <c r="L122" s="25">
        <f t="shared" si="11"/>
        <v>0</v>
      </c>
      <c r="M122" s="2"/>
      <c r="N122" s="25"/>
    </row>
    <row r="123" spans="1:14" ht="15">
      <c r="A123" s="2"/>
      <c r="B123" s="95"/>
      <c r="C123" s="96"/>
      <c r="D123" s="42"/>
      <c r="F123" s="21"/>
      <c r="G123" s="22"/>
      <c r="H123" s="22"/>
      <c r="I123" s="23"/>
      <c r="J123" s="23"/>
      <c r="K123" s="2"/>
      <c r="L123" s="25">
        <f t="shared" si="11"/>
        <v>0</v>
      </c>
      <c r="M123" s="2"/>
      <c r="N123" s="25"/>
    </row>
    <row r="124" spans="1:14" ht="15">
      <c r="A124" s="2"/>
      <c r="B124" s="95"/>
      <c r="C124" s="96"/>
      <c r="D124" s="42"/>
      <c r="F124" s="21"/>
      <c r="G124" s="22"/>
      <c r="H124" s="22"/>
      <c r="I124" s="23"/>
      <c r="J124" s="23"/>
      <c r="K124" s="2"/>
      <c r="L124" s="25">
        <f t="shared" si="11"/>
        <v>0</v>
      </c>
      <c r="M124" s="26"/>
      <c r="N124" s="27"/>
    </row>
    <row r="125" spans="1:14" ht="15">
      <c r="A125" s="2"/>
      <c r="B125" s="95"/>
      <c r="C125" s="96"/>
      <c r="D125" s="42"/>
      <c r="F125" s="21"/>
      <c r="G125" s="22"/>
      <c r="H125" s="22"/>
      <c r="I125" s="23"/>
      <c r="J125" s="23"/>
      <c r="K125" s="26"/>
      <c r="L125" s="27">
        <f t="shared" si="11"/>
        <v>0</v>
      </c>
      <c r="M125" s="28"/>
      <c r="N125" s="29"/>
    </row>
    <row r="126" spans="1:14" ht="15">
      <c r="A126" s="2"/>
      <c r="B126" s="2"/>
      <c r="C126" s="2"/>
      <c r="D126" s="5" t="s">
        <v>32</v>
      </c>
      <c r="E126" s="2"/>
      <c r="F126" s="28">
        <f>SUM(F120:F125)</f>
        <v>0</v>
      </c>
      <c r="G126" s="28">
        <f>SUM(G120:G125)</f>
        <v>0</v>
      </c>
      <c r="H126" s="28">
        <f>SUM(H120:H125)</f>
        <v>0</v>
      </c>
      <c r="I126" s="28">
        <f>SUM(I120:I125)</f>
        <v>0</v>
      </c>
      <c r="J126" s="28">
        <f>SUM(J120:J125)</f>
        <v>0</v>
      </c>
      <c r="K126" s="28"/>
      <c r="L126" s="29">
        <f>SUM(F126:K126)</f>
        <v>0</v>
      </c>
      <c r="M126" s="2"/>
      <c r="N126" s="2"/>
    </row>
    <row r="127" spans="1:14" ht="15">
      <c r="A127" s="2"/>
      <c r="B127" s="2"/>
      <c r="C127" s="2"/>
      <c r="D127" s="5" t="s">
        <v>17</v>
      </c>
      <c r="E127" s="2"/>
      <c r="F127" s="2"/>
      <c r="G127" s="2"/>
      <c r="H127" s="2"/>
      <c r="I127" s="2"/>
      <c r="J127" s="26"/>
      <c r="K127" s="2"/>
      <c r="L127" s="2"/>
      <c r="M127" s="26"/>
      <c r="N127" s="26"/>
    </row>
    <row r="128" spans="1:12" ht="15">
      <c r="A128" s="26"/>
      <c r="B128" s="26"/>
      <c r="C128" s="26"/>
      <c r="D128" s="30" t="s">
        <v>83</v>
      </c>
      <c r="E128" s="26"/>
      <c r="F128" s="26">
        <f>ROUND(F126*31.1%,0)</f>
        <v>0</v>
      </c>
      <c r="G128" s="26">
        <f>ROUND(G126*31%,0)</f>
        <v>0</v>
      </c>
      <c r="H128" s="26">
        <f>ROUND(H126*31%,0)</f>
        <v>0</v>
      </c>
      <c r="I128" s="26">
        <f>ROUND(I126*31%,0)</f>
        <v>0</v>
      </c>
      <c r="J128" s="26">
        <f>ROUND(J126*31%,0)</f>
        <v>0</v>
      </c>
      <c r="K128" s="26"/>
      <c r="L128" s="26">
        <f>SUM(F128:J128)</f>
        <v>0</v>
      </c>
    </row>
    <row r="129" spans="1:12" ht="9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15">
      <c r="A130" s="5" t="s">
        <v>28</v>
      </c>
      <c r="B130" s="5"/>
      <c r="C130" s="5"/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5">
      <c r="A131" s="2" t="s">
        <v>23</v>
      </c>
      <c r="B131" s="61"/>
      <c r="C131" s="62"/>
      <c r="D131" s="63"/>
      <c r="E131" s="2"/>
      <c r="F131" s="22"/>
      <c r="G131" s="22">
        <v>0</v>
      </c>
      <c r="H131" s="22">
        <v>0</v>
      </c>
      <c r="I131" s="23">
        <v>0</v>
      </c>
      <c r="J131" s="23">
        <v>0</v>
      </c>
      <c r="K131" s="2"/>
      <c r="L131" s="2">
        <f>SUM(F131:K131)</f>
        <v>0</v>
      </c>
    </row>
    <row r="132" spans="1:12" ht="15">
      <c r="A132" s="2"/>
      <c r="B132" s="61"/>
      <c r="C132" s="62"/>
      <c r="D132" s="63"/>
      <c r="E132" s="2"/>
      <c r="F132" s="22">
        <v>0</v>
      </c>
      <c r="G132" s="22">
        <v>0</v>
      </c>
      <c r="H132" s="22">
        <v>0</v>
      </c>
      <c r="I132" s="23">
        <v>0</v>
      </c>
      <c r="J132" s="23">
        <v>0</v>
      </c>
      <c r="K132" s="26"/>
      <c r="L132" s="26">
        <f>SUM(F132:K132)</f>
        <v>0</v>
      </c>
    </row>
    <row r="133" spans="1:14" ht="15">
      <c r="A133" s="2"/>
      <c r="B133" s="61"/>
      <c r="C133" s="62"/>
      <c r="D133" s="63"/>
      <c r="E133" s="2"/>
      <c r="F133" s="22">
        <v>0</v>
      </c>
      <c r="G133" s="22">
        <v>0</v>
      </c>
      <c r="H133" s="22">
        <v>0</v>
      </c>
      <c r="I133" s="23">
        <v>0</v>
      </c>
      <c r="J133" s="23">
        <v>0</v>
      </c>
      <c r="K133" s="2"/>
      <c r="L133" s="26">
        <f>SUM(F133:K133)</f>
        <v>0</v>
      </c>
      <c r="M133" s="2"/>
      <c r="N133" s="2"/>
    </row>
    <row r="134" spans="1:12" ht="15">
      <c r="A134" s="2"/>
      <c r="B134" s="2"/>
      <c r="C134" s="2"/>
      <c r="D134" s="5"/>
      <c r="E134" s="2"/>
      <c r="F134" s="28">
        <f>SUM(F131+F132+F133)</f>
        <v>0</v>
      </c>
      <c r="G134" s="28">
        <f>SUM(G131+G132+G133)</f>
        <v>0</v>
      </c>
      <c r="H134" s="28">
        <f>SUM(H131+H132+H133)</f>
        <v>0</v>
      </c>
      <c r="I134" s="28">
        <f>SUM(I131+I132+I133)</f>
        <v>0</v>
      </c>
      <c r="J134" s="28">
        <f>SUM(J131+J132+J133)</f>
        <v>0</v>
      </c>
      <c r="K134" s="28"/>
      <c r="L134" s="29">
        <f>SUM(F134:K134)</f>
        <v>0</v>
      </c>
    </row>
    <row r="135" spans="1:12" ht="1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</row>
    <row r="136" spans="1:12" ht="9" customHeight="1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</row>
    <row r="137" spans="1:12" ht="15">
      <c r="A137" s="69" t="s">
        <v>66</v>
      </c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</row>
    <row r="138" spans="1:12" ht="15">
      <c r="A138" s="2" t="s">
        <v>23</v>
      </c>
      <c r="B138" s="92"/>
      <c r="C138" s="93"/>
      <c r="D138" s="94"/>
      <c r="E138" s="2"/>
      <c r="F138" s="22"/>
      <c r="G138" s="22">
        <v>0</v>
      </c>
      <c r="H138" s="22">
        <v>0</v>
      </c>
      <c r="I138" s="23">
        <v>0</v>
      </c>
      <c r="J138" s="23">
        <v>0</v>
      </c>
      <c r="K138" s="2"/>
      <c r="L138" s="2">
        <f>SUM(F138:K138)</f>
        <v>0</v>
      </c>
    </row>
    <row r="139" spans="1:12" ht="15">
      <c r="A139" s="2"/>
      <c r="B139" s="92"/>
      <c r="C139" s="93"/>
      <c r="D139" s="94"/>
      <c r="E139" s="2"/>
      <c r="F139" s="22">
        <v>0</v>
      </c>
      <c r="G139" s="22">
        <v>0</v>
      </c>
      <c r="H139" s="22">
        <v>0</v>
      </c>
      <c r="I139" s="23">
        <v>0</v>
      </c>
      <c r="J139" s="23">
        <v>0</v>
      </c>
      <c r="K139" s="26"/>
      <c r="L139" s="26">
        <f>SUM(F139:K139)</f>
        <v>0</v>
      </c>
    </row>
    <row r="140" spans="1:12" ht="15">
      <c r="A140" s="2"/>
      <c r="B140" s="92"/>
      <c r="C140" s="93"/>
      <c r="D140" s="94"/>
      <c r="E140" s="2"/>
      <c r="F140" s="22">
        <v>0</v>
      </c>
      <c r="G140" s="22">
        <v>0</v>
      </c>
      <c r="H140" s="22">
        <v>0</v>
      </c>
      <c r="I140" s="23">
        <v>0</v>
      </c>
      <c r="J140" s="23">
        <v>0</v>
      </c>
      <c r="K140" s="2"/>
      <c r="L140" s="26">
        <f>SUM(F140:K140)</f>
        <v>0</v>
      </c>
    </row>
    <row r="141" spans="1:12" ht="15">
      <c r="A141" s="2"/>
      <c r="B141" s="2"/>
      <c r="C141" s="2"/>
      <c r="D141" s="5"/>
      <c r="E141" s="2"/>
      <c r="F141" s="28">
        <f>SUM(F138+F139+F140)</f>
        <v>0</v>
      </c>
      <c r="G141" s="28">
        <f>SUM(G138+G139+G140)</f>
        <v>0</v>
      </c>
      <c r="H141" s="28">
        <f>SUM(H138+H139+H140)</f>
        <v>0</v>
      </c>
      <c r="I141" s="28">
        <f>SUM(I138+I139+I140)</f>
        <v>0</v>
      </c>
      <c r="J141" s="28">
        <f>SUM(J138+J139+J140)</f>
        <v>0</v>
      </c>
      <c r="K141" s="28"/>
      <c r="L141" s="29">
        <f>SUM(F141:K141)</f>
        <v>0</v>
      </c>
    </row>
    <row r="142" spans="1:12" ht="15">
      <c r="A142" s="68"/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</row>
    <row r="143" spans="1:12" ht="15">
      <c r="A143" s="38" t="s">
        <v>65</v>
      </c>
      <c r="B143" s="67">
        <f>B88</f>
        <v>0.51</v>
      </c>
      <c r="C143" s="38" t="s">
        <v>64</v>
      </c>
      <c r="D143" s="17"/>
      <c r="E143" s="17"/>
      <c r="F143" s="17"/>
      <c r="G143" s="17"/>
      <c r="H143" s="17"/>
      <c r="I143" s="17"/>
      <c r="J143" s="17"/>
      <c r="K143" s="17"/>
      <c r="L143" s="17"/>
    </row>
    <row r="144" spans="1:12" ht="15">
      <c r="A144" s="2"/>
      <c r="B144" s="8"/>
      <c r="C144" s="8"/>
      <c r="D144" s="112"/>
      <c r="E144" s="113"/>
      <c r="F144" s="21"/>
      <c r="G144" s="21">
        <f>(G126+G128+G134)*B143</f>
        <v>0</v>
      </c>
      <c r="H144" s="21">
        <f>(H126+H128+H134)*B143</f>
        <v>0</v>
      </c>
      <c r="I144" s="21">
        <f>(I126+I128+I134)*B143</f>
        <v>0</v>
      </c>
      <c r="J144" s="21">
        <f>(J126+J128+J134)*B143</f>
        <v>0</v>
      </c>
      <c r="K144" s="2"/>
      <c r="L144" s="31">
        <f>SUM(F144:J144)</f>
        <v>0</v>
      </c>
    </row>
    <row r="145" spans="1:12" ht="15">
      <c r="A145" s="2" t="s">
        <v>84</v>
      </c>
      <c r="B145" s="8"/>
      <c r="C145" s="8"/>
      <c r="D145" s="90"/>
      <c r="E145" s="91"/>
      <c r="F145" s="49"/>
      <c r="G145" s="49"/>
      <c r="H145" s="49"/>
      <c r="I145" s="49"/>
      <c r="J145" s="49"/>
      <c r="K145" s="17"/>
      <c r="L145" s="51"/>
    </row>
    <row r="146" spans="1:12" ht="15">
      <c r="A146" s="2"/>
      <c r="B146" s="2"/>
      <c r="C146" s="2"/>
      <c r="D146" s="5" t="s">
        <v>59</v>
      </c>
      <c r="E146" s="2"/>
      <c r="F146" s="28">
        <f>SUM(F144:F145)</f>
        <v>0</v>
      </c>
      <c r="G146" s="28">
        <f>SUM(G144:G145)</f>
        <v>0</v>
      </c>
      <c r="H146" s="28">
        <f>SUM(H144:H145)</f>
        <v>0</v>
      </c>
      <c r="I146" s="28">
        <f>SUM(I144:I145)</f>
        <v>0</v>
      </c>
      <c r="J146" s="28">
        <f>SUM(J144:J145)</f>
        <v>0</v>
      </c>
      <c r="K146" s="28"/>
      <c r="L146" s="29">
        <f>SUM(F146:K146)</f>
        <v>0</v>
      </c>
    </row>
    <row r="147" ht="9.75" customHeight="1"/>
    <row r="148" spans="1:14" ht="15">
      <c r="A148" s="5" t="s">
        <v>29</v>
      </c>
      <c r="B148" s="5"/>
      <c r="C148" s="5"/>
      <c r="D148" s="5"/>
      <c r="E148" s="5"/>
      <c r="F148" s="32">
        <f>SUM(F126,F128,F141,F134,F146)</f>
        <v>0</v>
      </c>
      <c r="G148" s="32">
        <f>SUM(G126,G128,G141,G134,G146)</f>
        <v>0</v>
      </c>
      <c r="H148" s="32">
        <f>SUM(H126,H128,H141,H134,H146)</f>
        <v>0</v>
      </c>
      <c r="I148" s="32">
        <f>SUM(I126,I128,I141,I134,I146)</f>
        <v>0</v>
      </c>
      <c r="J148" s="32">
        <f>SUM(J126,J128,J141,J134,J146)</f>
        <v>0</v>
      </c>
      <c r="K148" s="32"/>
      <c r="L148" s="32">
        <f>SUM(F148:K148)</f>
        <v>0</v>
      </c>
      <c r="M148" s="2"/>
      <c r="N148" s="2"/>
    </row>
    <row r="149" ht="9.75" customHeight="1"/>
  </sheetData>
  <sheetProtection/>
  <protectedRanges>
    <protectedRange sqref="F44:J45 D67:J69 B16:C21 D80:J82 D49:J51 F38:J39 D63:J63 D74:J75 F93:J98 E95:E98 B120:C125 D55:J58 F120:J125 F138:J140 F131:J133 D144:J145 F16:J21" name="Financial Information"/>
    <protectedRange sqref="C5:E7 C9:E10" name="Project Information"/>
    <protectedRange sqref="F28:J32 B28:C32" name="Financial Information_2_1"/>
  </protectedRanges>
  <mergeCells count="44">
    <mergeCell ref="N15:AA15"/>
    <mergeCell ref="D57:E57"/>
    <mergeCell ref="D58:E58"/>
    <mergeCell ref="D55:E55"/>
    <mergeCell ref="D56:E56"/>
    <mergeCell ref="B94:D94"/>
    <mergeCell ref="B81:D81"/>
    <mergeCell ref="B17:C17"/>
    <mergeCell ref="B18:C18"/>
    <mergeCell ref="B19:C19"/>
    <mergeCell ref="B20:C20"/>
    <mergeCell ref="B121:C121"/>
    <mergeCell ref="B122:C122"/>
    <mergeCell ref="D144:E144"/>
    <mergeCell ref="B21:C21"/>
    <mergeCell ref="D49:E49"/>
    <mergeCell ref="D51:E51"/>
    <mergeCell ref="B93:D93"/>
    <mergeCell ref="D50:E50"/>
    <mergeCell ref="B67:D67"/>
    <mergeCell ref="B68:D68"/>
    <mergeCell ref="B69:D69"/>
    <mergeCell ref="B95:D95"/>
    <mergeCell ref="B96:D96"/>
    <mergeCell ref="B82:D82"/>
    <mergeCell ref="B80:D80"/>
    <mergeCell ref="A1:L1"/>
    <mergeCell ref="A2:L2"/>
    <mergeCell ref="B16:C16"/>
    <mergeCell ref="C5:F5"/>
    <mergeCell ref="C6:F6"/>
    <mergeCell ref="C7:F7"/>
    <mergeCell ref="C9:F9"/>
    <mergeCell ref="C10:F10"/>
    <mergeCell ref="A3:L3"/>
    <mergeCell ref="B138:D138"/>
    <mergeCell ref="B139:D139"/>
    <mergeCell ref="B140:D140"/>
    <mergeCell ref="B125:C125"/>
    <mergeCell ref="B97:D97"/>
    <mergeCell ref="B98:D98"/>
    <mergeCell ref="B123:C123"/>
    <mergeCell ref="B120:C120"/>
    <mergeCell ref="B124:C124"/>
  </mergeCells>
  <hyperlinks>
    <hyperlink ref="D88" r:id="rId1" display="AU Fact Sheet "/>
  </hyperlinks>
  <printOptions/>
  <pageMargins left="0.25" right="0.25" top="0.5" bottom="0.5" header="0.3" footer="0.3"/>
  <pageSetup fitToHeight="0" fitToWidth="1" horizontalDpi="600" verticalDpi="600" orientation="portrait" scale="37" r:id="rId2"/>
  <rowBreaks count="1" manualBreakCount="1">
    <brk id="112" max="255" man="1"/>
  </rowBreaks>
  <ignoredErrors>
    <ignoredError sqref="L4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22.140625" style="0" customWidth="1"/>
    <col min="2" max="2" width="24.28125" style="0" customWidth="1"/>
    <col min="3" max="3" width="26.57421875" style="0" customWidth="1"/>
  </cols>
  <sheetData>
    <row r="1" ht="92.25">
      <c r="A1" s="87" t="s">
        <v>78</v>
      </c>
    </row>
    <row r="3" spans="1:3" ht="15">
      <c r="A3" t="s">
        <v>79</v>
      </c>
      <c r="B3" t="s">
        <v>10</v>
      </c>
      <c r="C3" t="s">
        <v>80</v>
      </c>
    </row>
    <row r="5" spans="1:3" ht="15">
      <c r="A5" s="88">
        <v>600</v>
      </c>
      <c r="B5" s="89">
        <f>BUDGET!F22+BUDGET!F33+BUDGET!F40</f>
        <v>0</v>
      </c>
      <c r="C5" s="89">
        <f>BUDGET!L22+BUDGET!L33+BUDGET!L40</f>
        <v>0</v>
      </c>
    </row>
    <row r="6" spans="1:3" ht="15">
      <c r="A6" s="88">
        <v>610</v>
      </c>
      <c r="B6" s="89">
        <f>BUDGET!F46</f>
        <v>0</v>
      </c>
      <c r="C6" s="89">
        <f>BUDGET!L46</f>
        <v>0</v>
      </c>
    </row>
    <row r="7" spans="1:3" ht="15">
      <c r="A7" s="88">
        <v>620</v>
      </c>
      <c r="B7" s="89">
        <f>BUDGET!F24+BUDGET!F35+BUDGET!F41</f>
        <v>0</v>
      </c>
      <c r="C7" s="89">
        <f>BUDGET!L24+BUDGET!L35+BUDGET!L41</f>
        <v>0</v>
      </c>
    </row>
    <row r="8" spans="1:3" ht="15">
      <c r="A8" s="88">
        <v>700</v>
      </c>
      <c r="B8" s="89">
        <f>BUDGET!F52+BUDGET!F64+BUDGET!F76+BUDGET!F83+BUDGET!F99</f>
        <v>0</v>
      </c>
      <c r="C8" s="89">
        <f>BUDGET!L52+BUDGET!L64+BUDGET!L76+BUDGET!L83+BUDGET!L99</f>
        <v>0</v>
      </c>
    </row>
    <row r="9" spans="1:3" ht="15">
      <c r="A9" s="88">
        <v>730</v>
      </c>
      <c r="B9" s="89">
        <f>BUDGET!F42</f>
        <v>0</v>
      </c>
      <c r="C9" s="89">
        <f>BUDGET!L42</f>
        <v>0</v>
      </c>
    </row>
    <row r="10" spans="1:3" ht="15">
      <c r="A10" s="88">
        <v>740</v>
      </c>
      <c r="B10" s="89">
        <f>BUDGET!F70</f>
        <v>0</v>
      </c>
      <c r="C10" s="89">
        <f>BUDGET!L70</f>
        <v>0</v>
      </c>
    </row>
    <row r="11" spans="1:3" ht="15">
      <c r="A11" s="88">
        <v>760</v>
      </c>
      <c r="B11" s="89">
        <f>BUDGET!F111</f>
        <v>0</v>
      </c>
      <c r="C11" s="89">
        <f>BUDGET!L111</f>
        <v>0</v>
      </c>
    </row>
    <row r="12" spans="2:3" ht="15">
      <c r="B12" s="89"/>
      <c r="C12" s="89"/>
    </row>
    <row r="13" spans="2:3" ht="15">
      <c r="B13" s="89"/>
      <c r="C13" s="89"/>
    </row>
    <row r="14" spans="1:3" ht="15">
      <c r="A14" t="s">
        <v>81</v>
      </c>
      <c r="B14" s="89">
        <f>BUDGET!F59</f>
        <v>0</v>
      </c>
      <c r="C14" s="89">
        <f>BUDGET!L59</f>
        <v>0</v>
      </c>
    </row>
    <row r="15" spans="2:3" ht="15">
      <c r="B15" s="89"/>
      <c r="C15" s="89"/>
    </row>
    <row r="16" spans="2:3" ht="15">
      <c r="B16" s="89"/>
      <c r="C16" s="89"/>
    </row>
    <row r="17" spans="1:3" ht="15">
      <c r="A17" t="s">
        <v>82</v>
      </c>
      <c r="B17" s="89">
        <f>SUM(B5:B14)</f>
        <v>0</v>
      </c>
      <c r="C17" s="89">
        <f>SUM(C5:C14)</f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Baylor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OSP</dc:creator>
  <cp:keywords/>
  <dc:description/>
  <cp:lastModifiedBy>Darren May</cp:lastModifiedBy>
  <cp:lastPrinted>2014-08-29T15:14:04Z</cp:lastPrinted>
  <dcterms:created xsi:type="dcterms:W3CDTF">2010-03-11T15:43:36Z</dcterms:created>
  <dcterms:modified xsi:type="dcterms:W3CDTF">2018-09-21T21:04:57Z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